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CALENDARIO DE DIFUSIÓN\2026\03-MARZO\MIGRACIÓN\03-MARZO\"/>
    </mc:Choice>
  </mc:AlternateContent>
  <bookViews>
    <workbookView xWindow="0" yWindow="0" windowWidth="20400" windowHeight="7455"/>
  </bookViews>
  <sheets>
    <sheet name="NACIONALIDAD  " sheetId="8" r:id="rId1"/>
  </sheets>
  <definedNames>
    <definedName name="_xlnm.Print_Titles" localSheetId="0">'NACIONALIDAD  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8" l="1"/>
  <c r="E41" i="8" s="1"/>
  <c r="E14" i="8" l="1"/>
  <c r="E109" i="8"/>
  <c r="E170" i="8"/>
  <c r="E206" i="8"/>
  <c r="D138" i="8" l="1"/>
  <c r="E138" i="8" s="1"/>
  <c r="G13" i="8" l="1"/>
  <c r="F13" i="8"/>
  <c r="D87" i="8" l="1"/>
  <c r="E87" i="8" s="1"/>
  <c r="D153" i="8" l="1"/>
  <c r="E153" i="8" s="1"/>
  <c r="D201" i="8"/>
  <c r="E201" i="8" s="1"/>
  <c r="D204" i="8"/>
  <c r="D200" i="8"/>
  <c r="D198" i="8"/>
  <c r="D199" i="8"/>
  <c r="E199" i="8" s="1"/>
  <c r="D197" i="8"/>
  <c r="D180" i="8"/>
  <c r="E180" i="8" s="1"/>
  <c r="D159" i="8"/>
  <c r="D144" i="8"/>
  <c r="E144" i="8" s="1"/>
  <c r="D89" i="8"/>
  <c r="E89" i="8" s="1"/>
  <c r="C13" i="8" l="1"/>
  <c r="C57" i="8"/>
  <c r="C26" i="8"/>
  <c r="C18" i="8"/>
  <c r="D207" i="8" l="1"/>
  <c r="E207" i="8" s="1"/>
  <c r="D205" i="8"/>
  <c r="E205" i="8" s="1"/>
  <c r="D196" i="8" l="1"/>
  <c r="D202" i="8"/>
  <c r="E202" i="8" s="1"/>
  <c r="D203" i="8"/>
  <c r="E203" i="8" s="1"/>
  <c r="D193" i="8"/>
  <c r="E193" i="8" s="1"/>
  <c r="D169" i="8"/>
  <c r="E169" i="8" s="1"/>
  <c r="D171" i="8"/>
  <c r="E171" i="8" s="1"/>
  <c r="D172" i="8"/>
  <c r="E172" i="8" s="1"/>
  <c r="D173" i="8"/>
  <c r="E173" i="8" s="1"/>
  <c r="D174" i="8"/>
  <c r="E174" i="8" s="1"/>
  <c r="D175" i="8"/>
  <c r="E175" i="8" s="1"/>
  <c r="D176" i="8"/>
  <c r="E176" i="8" s="1"/>
  <c r="D177" i="8"/>
  <c r="E177" i="8" s="1"/>
  <c r="D178" i="8"/>
  <c r="E178" i="8" s="1"/>
  <c r="D179" i="8"/>
  <c r="E179" i="8" s="1"/>
  <c r="D181" i="8"/>
  <c r="E181" i="8" s="1"/>
  <c r="D182" i="8"/>
  <c r="E182" i="8" s="1"/>
  <c r="D183" i="8"/>
  <c r="D184" i="8"/>
  <c r="E184" i="8" s="1"/>
  <c r="D185" i="8"/>
  <c r="E185" i="8" s="1"/>
  <c r="D186" i="8"/>
  <c r="E186" i="8" s="1"/>
  <c r="D187" i="8"/>
  <c r="E187" i="8" s="1"/>
  <c r="D188" i="8"/>
  <c r="E188" i="8" s="1"/>
  <c r="D189" i="8"/>
  <c r="D190" i="8"/>
  <c r="E190" i="8" s="1"/>
  <c r="D191" i="8"/>
  <c r="E191" i="8" s="1"/>
  <c r="D192" i="8"/>
  <c r="E192" i="8" s="1"/>
  <c r="D150" i="8"/>
  <c r="E150" i="8" s="1"/>
  <c r="D151" i="8"/>
  <c r="E151" i="8" s="1"/>
  <c r="D152" i="8"/>
  <c r="E152" i="8" s="1"/>
  <c r="D154" i="8"/>
  <c r="E154" i="8" s="1"/>
  <c r="D155" i="8"/>
  <c r="E155" i="8" s="1"/>
  <c r="D156" i="8"/>
  <c r="E156" i="8" s="1"/>
  <c r="D157" i="8"/>
  <c r="E157" i="8" s="1"/>
  <c r="D158" i="8"/>
  <c r="E158" i="8" s="1"/>
  <c r="D160" i="8"/>
  <c r="E160" i="8" s="1"/>
  <c r="D161" i="8"/>
  <c r="E161" i="8" s="1"/>
  <c r="D162" i="8"/>
  <c r="E162" i="8" s="1"/>
  <c r="D164" i="8"/>
  <c r="D165" i="8"/>
  <c r="E165" i="8" s="1"/>
  <c r="D166" i="8"/>
  <c r="D167" i="8"/>
  <c r="E167" i="8" s="1"/>
  <c r="D141" i="8"/>
  <c r="E141" i="8" s="1"/>
  <c r="D142" i="8"/>
  <c r="E142" i="8" s="1"/>
  <c r="D143" i="8"/>
  <c r="E143" i="8" s="1"/>
  <c r="D145" i="8"/>
  <c r="E145" i="8" s="1"/>
  <c r="D146" i="8"/>
  <c r="E146" i="8" s="1"/>
  <c r="D147" i="8"/>
  <c r="E147" i="8" s="1"/>
  <c r="D111" i="8"/>
  <c r="E111" i="8" s="1"/>
  <c r="D112" i="8"/>
  <c r="E112" i="8" s="1"/>
  <c r="D113" i="8"/>
  <c r="E113" i="8" s="1"/>
  <c r="D114" i="8"/>
  <c r="E114" i="8" s="1"/>
  <c r="D115" i="8"/>
  <c r="E115" i="8" s="1"/>
  <c r="D116" i="8"/>
  <c r="E116" i="8" s="1"/>
  <c r="D117" i="8"/>
  <c r="E117" i="8" s="1"/>
  <c r="D118" i="8"/>
  <c r="E118" i="8" s="1"/>
  <c r="D119" i="8"/>
  <c r="E119" i="8" s="1"/>
  <c r="D120" i="8"/>
  <c r="E120" i="8" s="1"/>
  <c r="D121" i="8"/>
  <c r="E121" i="8" s="1"/>
  <c r="D122" i="8"/>
  <c r="E122" i="8" s="1"/>
  <c r="D123" i="8"/>
  <c r="E123" i="8" s="1"/>
  <c r="D124" i="8"/>
  <c r="E124" i="8" s="1"/>
  <c r="D125" i="8"/>
  <c r="E125" i="8" s="1"/>
  <c r="D126" i="8"/>
  <c r="E126" i="8" s="1"/>
  <c r="D127" i="8"/>
  <c r="E127" i="8" s="1"/>
  <c r="D128" i="8"/>
  <c r="E128" i="8" s="1"/>
  <c r="D129" i="8"/>
  <c r="E129" i="8" s="1"/>
  <c r="D130" i="8"/>
  <c r="E130" i="8" s="1"/>
  <c r="D131" i="8"/>
  <c r="E131" i="8" s="1"/>
  <c r="D132" i="8"/>
  <c r="E132" i="8" s="1"/>
  <c r="D134" i="8"/>
  <c r="E134" i="8" s="1"/>
  <c r="D135" i="8"/>
  <c r="E135" i="8" s="1"/>
  <c r="D136" i="8"/>
  <c r="D137" i="8"/>
  <c r="E137" i="8" s="1"/>
  <c r="D139" i="8"/>
  <c r="E139" i="8" s="1"/>
  <c r="D105" i="8"/>
  <c r="E105" i="8" s="1"/>
  <c r="D106" i="8"/>
  <c r="E106" i="8" s="1"/>
  <c r="D107" i="8"/>
  <c r="E107" i="8" s="1"/>
  <c r="D108" i="8"/>
  <c r="E108" i="8" s="1"/>
  <c r="D79" i="8"/>
  <c r="E79" i="8" s="1"/>
  <c r="D80" i="8"/>
  <c r="E80" i="8" s="1"/>
  <c r="D81" i="8"/>
  <c r="D82" i="8"/>
  <c r="E82" i="8" s="1"/>
  <c r="D83" i="8"/>
  <c r="E83" i="8" s="1"/>
  <c r="D84" i="8"/>
  <c r="E84" i="8" s="1"/>
  <c r="D85" i="8"/>
  <c r="E85" i="8" s="1"/>
  <c r="D86" i="8"/>
  <c r="E86" i="8" s="1"/>
  <c r="D88" i="8"/>
  <c r="E88" i="8" s="1"/>
  <c r="D90" i="8"/>
  <c r="E90" i="8" s="1"/>
  <c r="D91" i="8"/>
  <c r="E91" i="8" s="1"/>
  <c r="D92" i="8"/>
  <c r="E92" i="8" s="1"/>
  <c r="D93" i="8"/>
  <c r="E93" i="8" s="1"/>
  <c r="D94" i="8"/>
  <c r="E94" i="8" s="1"/>
  <c r="D95" i="8"/>
  <c r="E95" i="8" s="1"/>
  <c r="D96" i="8"/>
  <c r="E96" i="8" s="1"/>
  <c r="D97" i="8"/>
  <c r="E97" i="8" s="1"/>
  <c r="D98" i="8"/>
  <c r="E98" i="8" s="1"/>
  <c r="D99" i="8"/>
  <c r="E99" i="8" s="1"/>
  <c r="D100" i="8"/>
  <c r="E100" i="8" s="1"/>
  <c r="D101" i="8"/>
  <c r="E101" i="8" s="1"/>
  <c r="D102" i="8"/>
  <c r="E102" i="8" s="1"/>
  <c r="D59" i="8"/>
  <c r="E59" i="8" s="1"/>
  <c r="D60" i="8"/>
  <c r="E60" i="8" s="1"/>
  <c r="D61" i="8"/>
  <c r="E61" i="8" s="1"/>
  <c r="D62" i="8"/>
  <c r="E62" i="8" s="1"/>
  <c r="D63" i="8"/>
  <c r="E63" i="8" s="1"/>
  <c r="D64" i="8"/>
  <c r="E64" i="8" s="1"/>
  <c r="D65" i="8"/>
  <c r="E65" i="8" s="1"/>
  <c r="D66" i="8"/>
  <c r="E66" i="8" s="1"/>
  <c r="D67" i="8"/>
  <c r="E67" i="8" s="1"/>
  <c r="D68" i="8"/>
  <c r="E68" i="8" s="1"/>
  <c r="D69" i="8"/>
  <c r="E69" i="8" s="1"/>
  <c r="D70" i="8"/>
  <c r="E70" i="8" s="1"/>
  <c r="D71" i="8"/>
  <c r="E71" i="8" s="1"/>
  <c r="D72" i="8"/>
  <c r="E72" i="8" s="1"/>
  <c r="D74" i="8"/>
  <c r="E74" i="8" s="1"/>
  <c r="D75" i="8"/>
  <c r="E75" i="8" s="1"/>
  <c r="D76" i="8"/>
  <c r="E76" i="8" s="1"/>
  <c r="D77" i="8"/>
  <c r="E77" i="8" s="1"/>
  <c r="D45" i="8"/>
  <c r="E45" i="8" s="1"/>
  <c r="D46" i="8"/>
  <c r="E46" i="8" s="1"/>
  <c r="D47" i="8"/>
  <c r="E47" i="8" s="1"/>
  <c r="D48" i="8"/>
  <c r="E48" i="8" s="1"/>
  <c r="D49" i="8"/>
  <c r="E49" i="8" s="1"/>
  <c r="D50" i="8"/>
  <c r="D51" i="8"/>
  <c r="E51" i="8" s="1"/>
  <c r="D52" i="8"/>
  <c r="E52" i="8" s="1"/>
  <c r="D53" i="8"/>
  <c r="E53" i="8" s="1"/>
  <c r="D54" i="8"/>
  <c r="E54" i="8" s="1"/>
  <c r="D55" i="8"/>
  <c r="E55" i="8" s="1"/>
  <c r="D56" i="8"/>
  <c r="E56" i="8" s="1"/>
  <c r="D28" i="8"/>
  <c r="E28" i="8" s="1"/>
  <c r="D29" i="8"/>
  <c r="E29" i="8" s="1"/>
  <c r="D30" i="8"/>
  <c r="E30" i="8" s="1"/>
  <c r="D31" i="8"/>
  <c r="E31" i="8" s="1"/>
  <c r="D42" i="8"/>
  <c r="D32" i="8"/>
  <c r="E32" i="8" s="1"/>
  <c r="D33" i="8"/>
  <c r="E33" i="8" s="1"/>
  <c r="D34" i="8"/>
  <c r="E34" i="8" s="1"/>
  <c r="D35" i="8"/>
  <c r="E35" i="8" s="1"/>
  <c r="D36" i="8"/>
  <c r="D37" i="8"/>
  <c r="E37" i="8" s="1"/>
  <c r="D38" i="8"/>
  <c r="E38" i="8" s="1"/>
  <c r="D39" i="8"/>
  <c r="E39" i="8" s="1"/>
  <c r="D40" i="8"/>
  <c r="E40" i="8" s="1"/>
  <c r="D20" i="8"/>
  <c r="E20" i="8" s="1"/>
  <c r="D21" i="8"/>
  <c r="E21" i="8" s="1"/>
  <c r="D22" i="8"/>
  <c r="E22" i="8" s="1"/>
  <c r="D23" i="8"/>
  <c r="E23" i="8" s="1"/>
  <c r="D24" i="8"/>
  <c r="E24" i="8" s="1"/>
  <c r="D25" i="8"/>
  <c r="E25" i="8" s="1"/>
  <c r="D16" i="8"/>
  <c r="E16" i="8" s="1"/>
  <c r="D17" i="8"/>
  <c r="E17" i="8" s="1"/>
  <c r="D195" i="8" l="1"/>
  <c r="E195" i="8" s="1"/>
  <c r="G194" i="8"/>
  <c r="F194" i="8"/>
  <c r="C194" i="8"/>
  <c r="D168" i="8"/>
  <c r="E168" i="8" s="1"/>
  <c r="F148" i="8"/>
  <c r="D149" i="8"/>
  <c r="E149" i="8" s="1"/>
  <c r="G148" i="8"/>
  <c r="C148" i="8"/>
  <c r="D140" i="8"/>
  <c r="E140" i="8" s="1"/>
  <c r="D110" i="8"/>
  <c r="D104" i="8"/>
  <c r="E104" i="8" s="1"/>
  <c r="G103" i="8"/>
  <c r="F103" i="8"/>
  <c r="C103" i="8"/>
  <c r="D78" i="8"/>
  <c r="D58" i="8"/>
  <c r="E58" i="8" s="1"/>
  <c r="G57" i="8"/>
  <c r="F57" i="8"/>
  <c r="D44" i="8"/>
  <c r="E44" i="8" s="1"/>
  <c r="G43" i="8"/>
  <c r="F43" i="8"/>
  <c r="C43" i="8"/>
  <c r="D27" i="8"/>
  <c r="E27" i="8" s="1"/>
  <c r="G26" i="8"/>
  <c r="F26" i="8"/>
  <c r="D19" i="8"/>
  <c r="E19" i="8" s="1"/>
  <c r="G18" i="8"/>
  <c r="F18" i="8"/>
  <c r="D15" i="8"/>
  <c r="E15" i="8" s="1"/>
  <c r="G12" i="8" l="1"/>
  <c r="C12" i="8"/>
  <c r="F12" i="8"/>
  <c r="D13" i="8"/>
  <c r="E13" i="8" s="1"/>
  <c r="D103" i="8"/>
  <c r="E103" i="8" s="1"/>
  <c r="D57" i="8"/>
  <c r="E57" i="8" s="1"/>
  <c r="D194" i="8"/>
  <c r="E194" i="8" s="1"/>
  <c r="D43" i="8"/>
  <c r="E43" i="8" s="1"/>
  <c r="D18" i="8"/>
  <c r="E18" i="8" s="1"/>
  <c r="D148" i="8"/>
  <c r="E148" i="8" s="1"/>
  <c r="D26" i="8"/>
  <c r="E26" i="8" s="1"/>
  <c r="D12" i="8" l="1"/>
  <c r="E12" i="8" s="1"/>
</calcChain>
</file>

<file path=xl/connections.xml><?xml version="1.0" encoding="utf-8"?>
<connections xmlns="http://schemas.openxmlformats.org/spreadsheetml/2006/main">
  <connection id="1" sourceFile="Z:\BASE DE DATOS\BASE DE DATOS 2026\TOCUMEN\ENTRADA\ACCESS\01-TOCUMEN ENERO 2026_Backup.accdb" keepAlive="1" name="01-TOCUMEN ENERO 2026_Backup" type="5" refreshedVersion="5">
    <dbPr connection="Provider=Microsoft.ACE.OLEDB.12.0;User ID=Admin;Data Source=Z:\BASE DE DATOS\BASE DE DATOS 2026\TOCUMEN\ENTRADA\ACCESS\01-TOCUMEN ENERO 2026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2" sourceFile="Z:\BASE DE DATOS\BASE DE DATOS 2026\TOCUMEN\ENTRADA\ACCESS\01-TOCUMEN ENERO 2026_Backup.accdb" keepAlive="1" name="01-TOCUMEN ENERO 2026_Backup1" type="5" refreshedVersion="5">
    <dbPr connection="Provider=Microsoft.ACE.OLEDB.12.0;User ID=Admin;Data Source=Z:\BASE DE DATOS\BASE DE DATOS 2026\TOCUMEN\ENTRADA\ACCESS\01-TOCUMEN ENERO 2026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3" sourceFile="Z:\MIGRA\BASE DE DATOS\BASE DE DATOS 2026\TOCUMEN\ENTRADA\ACCESS\01-TOCUMEN ENERO 2026_Backup.accdb" keepAlive="1" name="01-TOCUMEN ENERO 2026_Backup2" type="5" refreshedVersion="5">
    <dbPr connection="Provider=Microsoft.ACE.OLEDB.12.0;User ID=Admin;Data Source=Z:\MIGRA\BASE DE DATOS\BASE DE DATOS 2026\TOCUMEN\ENTRADA\ACCESS\01-TOCUMEN ENERO 2026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4" sourceFile="C:\Users\msantimateo\Desktop\Julio base 2025\nueva\Nueva carpeta\06-TOCUMEN JULIO 2025_Backup.accdb" keepAlive="1" name="06-TOCUMEN JULIO 2025_Backup" type="5" refreshedVersion="5">
    <dbPr connection="Provider=Microsoft.ACE.OLEDB.12.0;User ID=Admin;Data Source=C:\Users\msantimateo\Desktop\Julio base 2025\nueva\Nueva carpeta\06-TOCUMEN JULIO 2025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" commandType="3"/>
  </connection>
  <connection id="5" sourceFile="Z:\MIGRA\BASE DE DATOS\BASE DE DATOS 2025\TOCUMEN\ENTRADA\ACCESS\08-TOCUMEN AGOSTO 2025.accdb" keepAlive="1" name="08-TOCUMEN AGOSTO 2025" type="5" refreshedVersion="5">
    <dbPr connection="Provider=Microsoft.ACE.OLEDB.12.0;User ID=Admin;Data Source=Z:\MIGRA\BASE DE DATOS\BASE DE DATOS 2025\TOCUMEN\ENTRADA\ACCESS\08-TOCUMEN AGOSTO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6" sourceFile="Z:\MIGRA\BASE DE DATOS\BASE DE DATOS 2025\TOCUMEN\ENTRADA\ACCESS\09-TOCUMEN SEPTIEMBRE 2025.accdb" keepAlive="1" name="09-TOCUMEN SEPTIEMBRE 2025" type="5" refreshedVersion="5">
    <dbPr connection="Provider=Microsoft.ACE.OLEDB.12.0;User ID=Admin;Data Source=Z:\MIGRA\BASE DE DATOS\BASE DE DATOS 2025\TOCUMEN\ENTRADA\ACCESS\09-TOCUMEN SEPTIEMBRE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7" sourceFile="Z:\BASE DE DATOS\BASE DE DATOS 2025\TOCUMEN\ENTRADA\ACCESS\11-TOCUMEN NOVIEMBRE 2025.accdb" keepAlive="1" name="11-TOCUMEN NOVIEMBRE 2025" type="5" refreshedVersion="5">
    <dbPr connection="Provider=Microsoft.ACE.OLEDB.12.0;User ID=Admin;Data Source=Z:\BASE DE DATOS\BASE DE DATOS 2025\TOCUMEN\ENTRADA\ACCESS\11-TOCUMEN NOVIEMBRE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8" sourceFile="Z:\BASE DE DATOS\BASE DE DATOS 2025\TOCUMEN\ENTRADA\ACCESS\12-TOCUMEN DICIEMBRE 2025.accdb" keepAlive="1" name="12-TOCUMEN DICIEMBRE 2025" type="5" refreshedVersion="5">
    <dbPr connection="Provider=Microsoft.ACE.OLEDB.12.0;User ID=Admin;Data Source=Z:\BASE DE DATOS\BASE DE DATOS 2025\TOCUMEN\ENTRADA\ACCESS\12-TOCUMEN DICIEMBRE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</connections>
</file>

<file path=xl/sharedStrings.xml><?xml version="1.0" encoding="utf-8"?>
<sst xmlns="http://schemas.openxmlformats.org/spreadsheetml/2006/main" count="228" uniqueCount="213">
  <si>
    <t>República de Panamá</t>
  </si>
  <si>
    <t>CONTRALORÍA GENERAL DE LA REPÚBLICA</t>
  </si>
  <si>
    <t>Instituto Nacional de Estadística y Censo</t>
  </si>
  <si>
    <t xml:space="preserve"> ENTRADA DE PASAJEROS POR EL AEROPUERTO INTERNACIONAL DE TOCUMEN, POR SEXO,</t>
  </si>
  <si>
    <t xml:space="preserve">País de nacionalidad </t>
  </si>
  <si>
    <t xml:space="preserve">Entrada de pasajeros </t>
  </si>
  <si>
    <t>Hombres</t>
  </si>
  <si>
    <t>Mujeres</t>
  </si>
  <si>
    <t>TOTAL</t>
  </si>
  <si>
    <t>América del Norte</t>
  </si>
  <si>
    <t>Canadá</t>
  </si>
  <si>
    <t>Estados Unidos de América</t>
  </si>
  <si>
    <t>México</t>
  </si>
  <si>
    <t>América Central</t>
  </si>
  <si>
    <t>Belice</t>
  </si>
  <si>
    <t>Costa Rica</t>
  </si>
  <si>
    <t>El Salvador</t>
  </si>
  <si>
    <t>Guatemala</t>
  </si>
  <si>
    <t>Honduras</t>
  </si>
  <si>
    <t>Nicaragua</t>
  </si>
  <si>
    <t>Panamá</t>
  </si>
  <si>
    <t>Antillas</t>
  </si>
  <si>
    <t>Aruba</t>
  </si>
  <si>
    <t>Bahamas</t>
  </si>
  <si>
    <t>Barbados</t>
  </si>
  <si>
    <t>Cuba</t>
  </si>
  <si>
    <t>Dominica</t>
  </si>
  <si>
    <t>Granada</t>
  </si>
  <si>
    <t>Haití</t>
  </si>
  <si>
    <t>..</t>
  </si>
  <si>
    <t>Jamaica</t>
  </si>
  <si>
    <t>Puerto Rico</t>
  </si>
  <si>
    <t>República Dominicana</t>
  </si>
  <si>
    <t>Santa Lucía</t>
  </si>
  <si>
    <t>América del Sur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</si>
  <si>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</si>
  <si>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</si>
  <si>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</si>
  <si>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</si>
  <si>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</si>
  <si>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</si>
  <si>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</si>
  <si>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</si>
  <si>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</si>
  <si>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Surinam</t>
  </si>
  <si>
    <t>Uruguay</t>
  </si>
  <si>
    <t>Venezuela</t>
  </si>
  <si>
    <t>Europa</t>
  </si>
  <si>
    <t>Albania</t>
  </si>
  <si>
    <t>Alemania</t>
  </si>
  <si>
    <t>Andorra</t>
  </si>
  <si>
    <t>Austria</t>
  </si>
  <si>
    <t>Bélgica</t>
  </si>
  <si>
    <t>Bulgaria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</si>
  <si>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</si>
  <si>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</si>
  <si>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</si>
  <si>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</si>
  <si>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</si>
  <si>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</si>
  <si>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</si>
  <si>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</si>
  <si>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Grecia</t>
  </si>
  <si>
    <t>Holanda</t>
  </si>
  <si>
    <t>Hungría</t>
  </si>
  <si>
    <t>Islandia</t>
  </si>
  <si>
    <t>Italia</t>
  </si>
  <si>
    <t>Letonia</t>
  </si>
  <si>
    <t>Liechtenstein</t>
  </si>
  <si>
    <t>Lituania</t>
  </si>
  <si>
    <t>Luxemburgo</t>
  </si>
  <si>
    <t>Macedonia</t>
  </si>
  <si>
    <t>Malta</t>
  </si>
  <si>
    <t>Moldavia</t>
  </si>
  <si>
    <t>Montenegro</t>
  </si>
  <si>
    <t>Noruega</t>
  </si>
  <si>
    <t>Polonia</t>
  </si>
  <si>
    <t>Portugal</t>
  </si>
  <si>
    <t>Reino Unido</t>
  </si>
  <si>
    <t>República Checa</t>
  </si>
  <si>
    <t>Rumania</t>
  </si>
  <si>
    <t>Rusia</t>
  </si>
  <si>
    <t>Serbia</t>
  </si>
  <si>
    <t>Suecia</t>
  </si>
  <si>
    <t>Suiza</t>
  </si>
  <si>
    <t>Ucrania</t>
  </si>
  <si>
    <t>Vaticano</t>
  </si>
  <si>
    <t>Asia</t>
  </si>
  <si>
    <t>Afganistán</t>
  </si>
  <si>
    <t>Arabia Saudita</t>
  </si>
  <si>
    <t>Armenia</t>
  </si>
  <si>
    <t>Azerbaiyán</t>
  </si>
  <si>
    <t>Bangladesh</t>
  </si>
  <si>
    <t>Camboya</t>
  </si>
  <si>
    <t>China</t>
  </si>
  <si>
    <t>China -Taiwán (Formosa)</t>
  </si>
  <si>
    <t>Chipre</t>
  </si>
  <si>
    <t>Corea del Sur</t>
  </si>
  <si>
    <t>Emiratos Árabes Unidos</t>
  </si>
  <si>
    <t xml:space="preserve">Filipinas </t>
  </si>
  <si>
    <t>Georgia</t>
  </si>
  <si>
    <t xml:space="preserve">Hong Kong </t>
  </si>
  <si>
    <t>India</t>
  </si>
  <si>
    <t>Indonesia</t>
  </si>
  <si>
    <t>Irán</t>
  </si>
  <si>
    <t>Israel</t>
  </si>
  <si>
    <t>Japón</t>
  </si>
  <si>
    <t>Jordania</t>
  </si>
  <si>
    <t>Kazajistán</t>
  </si>
  <si>
    <t>Kirguistán</t>
  </si>
  <si>
    <t>Kuwait</t>
  </si>
  <si>
    <t>Líbano</t>
  </si>
  <si>
    <t>Malasia</t>
  </si>
  <si>
    <t>Mongolia</t>
  </si>
  <si>
    <t>Nepal</t>
  </si>
  <si>
    <t>Pakistán</t>
  </si>
  <si>
    <t>Palestina</t>
  </si>
  <si>
    <t xml:space="preserve">Qatar </t>
  </si>
  <si>
    <t>Singapur</t>
  </si>
  <si>
    <t>Siria</t>
  </si>
  <si>
    <t>Sri Lanka</t>
  </si>
  <si>
    <t>Tailandia</t>
  </si>
  <si>
    <t>Turquía</t>
  </si>
  <si>
    <t>Unión de Myanmar</t>
  </si>
  <si>
    <t>Vietnam</t>
  </si>
  <si>
    <t>África</t>
  </si>
  <si>
    <t>Angola</t>
  </si>
  <si>
    <t>Argelia</t>
  </si>
  <si>
    <t>Benín</t>
  </si>
  <si>
    <t>Botsuana</t>
  </si>
  <si>
    <t>Cabo Verde</t>
  </si>
  <si>
    <t>Camerún</t>
  </si>
  <si>
    <t>Costa de Marfil</t>
  </si>
  <si>
    <t>Etiopía</t>
  </si>
  <si>
    <t>Ghana</t>
  </si>
  <si>
    <t>Guinea</t>
  </si>
  <si>
    <t>Kenia</t>
  </si>
  <si>
    <t>Libia</t>
  </si>
  <si>
    <t>Madagascar</t>
  </si>
  <si>
    <t>Marruecos</t>
  </si>
  <si>
    <t>Mauricio</t>
  </si>
  <si>
    <t>Níger</t>
  </si>
  <si>
    <t>Nigeria</t>
  </si>
  <si>
    <t>República Árabe de Egipto</t>
  </si>
  <si>
    <t>República Árabe Saharaui Democrática</t>
  </si>
  <si>
    <t>República de Sudáfrica</t>
  </si>
  <si>
    <t>República Democrática del Congo</t>
  </si>
  <si>
    <t>Ruanda</t>
  </si>
  <si>
    <t>Senegal</t>
  </si>
  <si>
    <t>Seychelles</t>
  </si>
  <si>
    <t>Sierra Leona</t>
  </si>
  <si>
    <t>Tanzania</t>
  </si>
  <si>
    <t>Túnez</t>
  </si>
  <si>
    <t>Uganda</t>
  </si>
  <si>
    <t>Zambia</t>
  </si>
  <si>
    <t>Zimbabue</t>
  </si>
  <si>
    <t>Oceanía</t>
  </si>
  <si>
    <t>Australia</t>
  </si>
  <si>
    <t>Nueva Zelanda</t>
  </si>
  <si>
    <t>Vanuatu</t>
  </si>
  <si>
    <t>.. Dato no aplicable al grupo o categoría.</t>
  </si>
  <si>
    <t>- Cantidad nula o cero.</t>
  </si>
  <si>
    <t>(P) Cifras preliminares.</t>
  </si>
  <si>
    <t>Fuente: Servicio Nacional de Migración.</t>
  </si>
  <si>
    <t xml:space="preserve">Variación porcentual      </t>
  </si>
  <si>
    <t>Fiji</t>
  </si>
  <si>
    <t>Europa: (Continuación)</t>
  </si>
  <si>
    <t>Asia: (Continuación)</t>
  </si>
  <si>
    <t>África: (Continuación)</t>
  </si>
  <si>
    <t>Togo</t>
  </si>
  <si>
    <t>San Marino</t>
  </si>
  <si>
    <t>Sudán</t>
  </si>
  <si>
    <t>Omán</t>
  </si>
  <si>
    <t>Polinesia</t>
  </si>
  <si>
    <t>Chad</t>
  </si>
  <si>
    <t>Liberia</t>
  </si>
  <si>
    <t>Malaui</t>
  </si>
  <si>
    <t>Mozambique</t>
  </si>
  <si>
    <t>Namibia</t>
  </si>
  <si>
    <t>Suazilandia</t>
  </si>
  <si>
    <t>Islas Marshall</t>
  </si>
  <si>
    <t>Gambia</t>
  </si>
  <si>
    <t>Tayikistán</t>
  </si>
  <si>
    <t>Nueva Caledonia</t>
  </si>
  <si>
    <t>Polinesia Francesa</t>
  </si>
  <si>
    <t>Guinea Ecuatorial</t>
  </si>
  <si>
    <t>Guayana Francesa</t>
  </si>
  <si>
    <t>Enero</t>
  </si>
  <si>
    <t xml:space="preserve">  SEGÚN PAÍS DE NACIONALIDAD: ENERO 2025-26 (P)</t>
  </si>
  <si>
    <t>Bermudas</t>
  </si>
  <si>
    <t>Bután</t>
  </si>
  <si>
    <t>República Democrática Popular Laos</t>
  </si>
  <si>
    <t>Turkmenistán</t>
  </si>
  <si>
    <t>Burundi</t>
  </si>
  <si>
    <t>Malí</t>
  </si>
  <si>
    <t>República del Congo</t>
  </si>
  <si>
    <t>Kiribati</t>
  </si>
  <si>
    <t>Samoa Americana</t>
  </si>
  <si>
    <t>Gabón</t>
  </si>
  <si>
    <t>Guam</t>
  </si>
  <si>
    <t>Islas Salomón</t>
  </si>
  <si>
    <t>Papúa Nueva Guinea</t>
  </si>
  <si>
    <t>Mónaco</t>
  </si>
  <si>
    <t xml:space="preserve">Irlanda </t>
  </si>
  <si>
    <t>Antigua y Barbuda</t>
  </si>
  <si>
    <t>Saint Kitts and Nevis</t>
  </si>
  <si>
    <t>San Vicente y Las Granadinas</t>
  </si>
  <si>
    <t>Trinidad y Tobago</t>
  </si>
  <si>
    <t>Bosnia y Herzegovina</t>
  </si>
  <si>
    <t>República de Belarús</t>
  </si>
  <si>
    <t xml:space="preserve">Islas Marianas del Norte </t>
  </si>
  <si>
    <t>-</t>
  </si>
  <si>
    <t>Turcos y Caicos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</si>
</sst>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&quot;-&quot;;&quot;-&quot;"/>
    <numFmt numFmtId="165" formatCode="#,##0;&quot;-&quot;;&quot;-&quot;;"/>
    <numFmt numFmtId="166" formatCode="#,##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0243E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3" fontId="1" fillId="0" borderId="0" xfId="0" applyNumberFormat="1" applyFont="1" applyFill="1" applyAlignment="1" applyProtection="1"/>
    <xf numFmtId="3" fontId="1" fillId="0" borderId="0" xfId="0" applyNumberFormat="1" applyFont="1" applyFill="1" applyAlignment="1" applyProtection="1">
      <alignment horizontal="right"/>
    </xf>
    <xf numFmtId="0" fontId="4" fillId="0" borderId="0" xfId="0" applyFont="1"/>
    <xf numFmtId="1" fontId="5" fillId="2" borderId="1" xfId="0" applyNumberFormat="1" applyFont="1" applyFill="1" applyBorder="1" applyAlignment="1" applyProtection="1">
      <alignment horizontal="center" vertical="center"/>
    </xf>
    <xf numFmtId="0" fontId="2" fillId="0" borderId="3" xfId="0" applyFont="1" applyBorder="1"/>
    <xf numFmtId="0" fontId="2" fillId="0" borderId="0" xfId="0" applyFont="1" applyBorder="1"/>
    <xf numFmtId="164" fontId="4" fillId="0" borderId="3" xfId="0" applyNumberFormat="1" applyFont="1" applyFill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2" fillId="0" borderId="0" xfId="0" applyNumberFormat="1" applyFont="1"/>
    <xf numFmtId="165" fontId="2" fillId="0" borderId="0" xfId="0" applyNumberFormat="1" applyFont="1" applyBorder="1"/>
    <xf numFmtId="0" fontId="2" fillId="0" borderId="0" xfId="0" applyFont="1" applyFill="1"/>
    <xf numFmtId="165" fontId="2" fillId="0" borderId="3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/>
    <xf numFmtId="3" fontId="2" fillId="0" borderId="0" xfId="0" applyNumberFormat="1" applyFont="1"/>
    <xf numFmtId="0" fontId="2" fillId="0" borderId="4" xfId="0" applyFont="1" applyFill="1" applyBorder="1"/>
    <xf numFmtId="0" fontId="2" fillId="0" borderId="6" xfId="0" applyFont="1" applyFill="1" applyBorder="1"/>
    <xf numFmtId="3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Protection="1"/>
    <xf numFmtId="49" fontId="1" fillId="0" borderId="0" xfId="0" applyNumberFormat="1" applyFont="1" applyFill="1" applyAlignment="1" applyProtection="1">
      <alignment horizontal="left"/>
    </xf>
    <xf numFmtId="3" fontId="2" fillId="0" borderId="0" xfId="0" applyNumberFormat="1" applyFont="1" applyFill="1" applyBorder="1" applyAlignment="1" applyProtection="1">
      <alignment horizontal="right"/>
    </xf>
    <xf numFmtId="3" fontId="2" fillId="0" borderId="0" xfId="0" applyNumberFormat="1" applyFont="1" applyFill="1" applyProtection="1"/>
    <xf numFmtId="165" fontId="2" fillId="0" borderId="2" xfId="0" applyNumberFormat="1" applyFont="1" applyBorder="1" applyAlignment="1">
      <alignment horizontal="right"/>
    </xf>
    <xf numFmtId="0" fontId="2" fillId="0" borderId="7" xfId="0" applyFont="1" applyBorder="1"/>
    <xf numFmtId="164" fontId="4" fillId="0" borderId="3" xfId="0" applyNumberFormat="1" applyFont="1" applyFill="1" applyBorder="1"/>
    <xf numFmtId="164" fontId="4" fillId="0" borderId="0" xfId="0" applyNumberFormat="1" applyFont="1" applyFill="1" applyBorder="1"/>
    <xf numFmtId="165" fontId="4" fillId="0" borderId="3" xfId="0" applyNumberFormat="1" applyFont="1" applyFill="1" applyBorder="1" applyAlignment="1">
      <alignment horizontal="right"/>
    </xf>
    <xf numFmtId="165" fontId="2" fillId="0" borderId="3" xfId="0" applyNumberFormat="1" applyFont="1" applyBorder="1"/>
    <xf numFmtId="165" fontId="2" fillId="0" borderId="3" xfId="0" applyNumberFormat="1" applyFont="1" applyFill="1" applyBorder="1"/>
    <xf numFmtId="164" fontId="2" fillId="0" borderId="0" xfId="0" applyNumberFormat="1" applyFont="1" applyBorder="1"/>
    <xf numFmtId="164" fontId="4" fillId="0" borderId="0" xfId="0" applyNumberFormat="1" applyFont="1" applyBorder="1" applyAlignment="1">
      <alignment horizontal="right"/>
    </xf>
    <xf numFmtId="0" fontId="2" fillId="0" borderId="8" xfId="0" applyFont="1" applyFill="1" applyBorder="1"/>
    <xf numFmtId="164" fontId="4" fillId="0" borderId="2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right"/>
    </xf>
    <xf numFmtId="165" fontId="4" fillId="0" borderId="2" xfId="0" applyNumberFormat="1" applyFont="1" applyFill="1" applyBorder="1" applyAlignment="1">
      <alignment horizontal="right"/>
    </xf>
    <xf numFmtId="0" fontId="2" fillId="0" borderId="5" xfId="0" applyFont="1" applyFill="1" applyBorder="1"/>
    <xf numFmtId="0" fontId="2" fillId="0" borderId="0" xfId="0" applyFont="1" applyAlignment="1"/>
    <xf numFmtId="164" fontId="2" fillId="0" borderId="0" xfId="0" applyNumberFormat="1" applyFont="1" applyBorder="1" applyAlignment="1">
      <alignment horizontal="right"/>
    </xf>
    <xf numFmtId="164" fontId="2" fillId="0" borderId="2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/>
    <xf numFmtId="3" fontId="1" fillId="0" borderId="0" xfId="0" applyNumberFormat="1" applyFont="1" applyFill="1" applyAlignment="1" applyProtection="1">
      <alignment horizontal="center"/>
    </xf>
    <xf numFmtId="3" fontId="5" fillId="2" borderId="1" xfId="0" applyNumberFormat="1" applyFont="1" applyFill="1" applyBorder="1" applyAlignment="1" applyProtection="1">
      <alignment horizontal="center" vertical="center" wrapText="1"/>
    </xf>
    <xf numFmtId="164" fontId="2" fillId="0" borderId="3" xfId="0" applyNumberFormat="1" applyFont="1" applyBorder="1" applyAlignment="1">
      <alignment horizontal="right"/>
    </xf>
    <xf numFmtId="166" fontId="1" fillId="0" borderId="0" xfId="0" applyNumberFormat="1" applyFont="1" applyFill="1" applyAlignment="1" applyProtection="1">
      <alignment horizontal="right"/>
    </xf>
    <xf numFmtId="166" fontId="2" fillId="0" borderId="9" xfId="0" applyNumberFormat="1" applyFont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166" fontId="2" fillId="0" borderId="4" xfId="0" applyNumberFormat="1" applyFont="1" applyFill="1" applyBorder="1" applyAlignment="1">
      <alignment horizontal="right"/>
    </xf>
    <xf numFmtId="166" fontId="2" fillId="0" borderId="0" xfId="0" applyNumberFormat="1" applyFont="1" applyFill="1" applyAlignment="1">
      <alignment horizontal="right"/>
    </xf>
    <xf numFmtId="166" fontId="3" fillId="0" borderId="0" xfId="0" applyNumberFormat="1" applyFont="1" applyFill="1" applyProtection="1"/>
    <xf numFmtId="166" fontId="2" fillId="0" borderId="0" xfId="0" applyNumberFormat="1" applyFont="1"/>
    <xf numFmtId="166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1" fillId="0" borderId="0" xfId="0" applyNumberFormat="1" applyFont="1" applyFill="1" applyAlignment="1" applyProtection="1">
      <alignment horizontal="center"/>
    </xf>
    <xf numFmtId="3" fontId="3" fillId="0" borderId="0" xfId="0" applyNumberFormat="1" applyFont="1" applyFill="1" applyAlignment="1" applyProtection="1">
      <alignment horizontal="center"/>
    </xf>
    <xf numFmtId="3" fontId="5" fillId="2" borderId="1" xfId="0" applyNumberFormat="1" applyFont="1" applyFill="1" applyBorder="1" applyAlignment="1" applyProtection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166" fontId="5" fillId="2" borderId="1" xfId="0" applyNumberFormat="1" applyFont="1" applyFill="1" applyBorder="1" applyAlignment="1" applyProtection="1">
      <alignment horizontal="center" vertical="center" wrapText="1"/>
    </xf>
    <xf numFmtId="1" fontId="5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7"/>
  <sheetViews>
    <sheetView tabSelected="1" zoomScaleNormal="100" workbookViewId="0">
      <selection sqref="A1:G1"/>
    </sheetView>
  </sheetViews>
  <sheetFormatPr baseColWidth="10" defaultRowHeight="12.75" x14ac:dyDescent="0.2"/>
  <cols>
    <col min="1" max="1" width="2.7109375" style="1" customWidth="1"/>
    <col min="2" max="2" width="33.85546875" style="1" customWidth="1"/>
    <col min="3" max="3" width="11.42578125" style="16" customWidth="1"/>
    <col min="4" max="4" width="11.42578125" style="1" customWidth="1"/>
    <col min="5" max="5" width="10.7109375" style="56" customWidth="1"/>
    <col min="6" max="7" width="10.7109375" style="1" customWidth="1"/>
    <col min="8" max="16384" width="11.42578125" style="1"/>
  </cols>
  <sheetData>
    <row r="1" spans="1:7" ht="17.100000000000001" customHeight="1" x14ac:dyDescent="0.2">
      <c r="A1" s="59" t="s">
        <v>0</v>
      </c>
      <c r="B1" s="59"/>
      <c r="C1" s="59"/>
      <c r="D1" s="59"/>
      <c r="E1" s="59"/>
      <c r="F1" s="59"/>
      <c r="G1" s="59"/>
    </row>
    <row r="2" spans="1:7" ht="17.100000000000001" customHeight="1" x14ac:dyDescent="0.2">
      <c r="A2" s="60" t="s">
        <v>1</v>
      </c>
      <c r="B2" s="60"/>
      <c r="C2" s="60"/>
      <c r="D2" s="60"/>
      <c r="E2" s="60"/>
      <c r="F2" s="60"/>
      <c r="G2" s="60"/>
    </row>
    <row r="3" spans="1:7" ht="17.100000000000001" customHeight="1" x14ac:dyDescent="0.2">
      <c r="A3" s="59" t="s">
        <v>2</v>
      </c>
      <c r="B3" s="59"/>
      <c r="C3" s="59"/>
      <c r="D3" s="59"/>
      <c r="E3" s="59"/>
      <c r="F3" s="59"/>
      <c r="G3" s="59"/>
    </row>
    <row r="4" spans="1:7" ht="15.95" customHeight="1" x14ac:dyDescent="0.2">
      <c r="A4" s="46"/>
      <c r="B4" s="2"/>
      <c r="C4" s="3"/>
      <c r="D4" s="3"/>
      <c r="E4" s="49"/>
      <c r="F4" s="3"/>
      <c r="G4" s="26"/>
    </row>
    <row r="5" spans="1:7" s="4" customFormat="1" ht="18" customHeight="1" x14ac:dyDescent="0.2">
      <c r="A5" s="60" t="s">
        <v>3</v>
      </c>
      <c r="B5" s="60"/>
      <c r="C5" s="60"/>
      <c r="D5" s="60"/>
      <c r="E5" s="60"/>
      <c r="F5" s="60"/>
      <c r="G5" s="60"/>
    </row>
    <row r="6" spans="1:7" ht="18" customHeight="1" x14ac:dyDescent="0.2">
      <c r="A6" s="60" t="s">
        <v>188</v>
      </c>
      <c r="B6" s="60"/>
      <c r="C6" s="60"/>
      <c r="D6" s="60"/>
      <c r="E6" s="60"/>
      <c r="F6" s="60"/>
      <c r="G6" s="60"/>
    </row>
    <row r="7" spans="1:7" ht="12.95" customHeight="1" x14ac:dyDescent="0.2">
      <c r="A7" s="46"/>
      <c r="B7" s="2"/>
      <c r="C7" s="3"/>
      <c r="D7" s="3"/>
      <c r="E7" s="49"/>
      <c r="F7" s="3"/>
      <c r="G7" s="26"/>
    </row>
    <row r="8" spans="1:7" ht="21.95" customHeight="1" x14ac:dyDescent="0.2">
      <c r="A8" s="61" t="s">
        <v>4</v>
      </c>
      <c r="B8" s="61"/>
      <c r="C8" s="61" t="s">
        <v>5</v>
      </c>
      <c r="D8" s="61"/>
      <c r="E8" s="61"/>
      <c r="F8" s="61"/>
      <c r="G8" s="61"/>
    </row>
    <row r="9" spans="1:7" ht="21.95" customHeight="1" x14ac:dyDescent="0.2">
      <c r="A9" s="61"/>
      <c r="B9" s="61"/>
      <c r="C9" s="62" t="s">
        <v>187</v>
      </c>
      <c r="D9" s="62"/>
      <c r="E9" s="63" t="s">
        <v>164</v>
      </c>
      <c r="F9" s="64">
        <v>2026</v>
      </c>
      <c r="G9" s="64"/>
    </row>
    <row r="10" spans="1:7" ht="21.95" customHeight="1" x14ac:dyDescent="0.2">
      <c r="A10" s="61"/>
      <c r="B10" s="61"/>
      <c r="C10" s="5">
        <v>2025</v>
      </c>
      <c r="D10" s="5">
        <v>2026</v>
      </c>
      <c r="E10" s="63"/>
      <c r="F10" s="47" t="s">
        <v>6</v>
      </c>
      <c r="G10" s="47" t="s">
        <v>7</v>
      </c>
    </row>
    <row r="11" spans="1:7" ht="12.95" customHeight="1" x14ac:dyDescent="0.2">
      <c r="C11" s="37"/>
      <c r="D11" s="6"/>
      <c r="E11" s="50"/>
      <c r="F11" s="29"/>
      <c r="G11" s="7"/>
    </row>
    <row r="12" spans="1:7" ht="24" customHeight="1" x14ac:dyDescent="0.2">
      <c r="A12" s="57" t="s">
        <v>8</v>
      </c>
      <c r="B12" s="58"/>
      <c r="C12" s="38">
        <f>SUM(C13,C18,C26,C43,C57,C103,C148,C194)</f>
        <v>304299</v>
      </c>
      <c r="D12" s="8">
        <f>SUM(D13,D18,D26,D43,D57,D103,D148,D194)</f>
        <v>329309</v>
      </c>
      <c r="E12" s="51">
        <f>(((D12/C12-1)*100))</f>
        <v>8.2188899733485865</v>
      </c>
      <c r="F12" s="30">
        <f>SUM(F13,F18,F26,F43,F57,F103,F148,F194)</f>
        <v>170183</v>
      </c>
      <c r="G12" s="31">
        <f>SUM(G13,G18,G26,G43,G57,G103,G148,G194)</f>
        <v>159126</v>
      </c>
    </row>
    <row r="13" spans="1:7" s="4" customFormat="1" ht="24" customHeight="1" x14ac:dyDescent="0.2">
      <c r="A13" s="1" t="s">
        <v>9</v>
      </c>
      <c r="B13" s="1"/>
      <c r="C13" s="38">
        <f>SUM(C14:C17)</f>
        <v>61253</v>
      </c>
      <c r="D13" s="8">
        <f>SUM(D14:D17)</f>
        <v>69302</v>
      </c>
      <c r="E13" s="51">
        <f>(((D13/C13-1)*100))</f>
        <v>13.140580869508423</v>
      </c>
      <c r="F13" s="9">
        <f>SUM(F14:F17)</f>
        <v>36863</v>
      </c>
      <c r="G13" s="36">
        <f>SUM(G14:G17)</f>
        <v>32439</v>
      </c>
    </row>
    <row r="14" spans="1:7" s="4" customFormat="1" ht="16.5" customHeight="1" x14ac:dyDescent="0.2">
      <c r="A14" s="1"/>
      <c r="B14" s="1" t="s">
        <v>189</v>
      </c>
      <c r="C14" s="44">
        <v>2</v>
      </c>
      <c r="D14" s="9">
        <v>0</v>
      </c>
      <c r="E14" s="51">
        <f t="shared" ref="E14:E77" si="0">(((D14/C14-1)*100))</f>
        <v>-100</v>
      </c>
      <c r="F14" s="48">
        <v>0</v>
      </c>
      <c r="G14" s="43">
        <v>0</v>
      </c>
    </row>
    <row r="15" spans="1:7" ht="16.5" customHeight="1" x14ac:dyDescent="0.2">
      <c r="B15" s="1" t="s">
        <v>10</v>
      </c>
      <c r="C15" s="39">
        <v>6521</v>
      </c>
      <c r="D15" s="10">
        <f>SUM(F15:G15)</f>
        <v>8969</v>
      </c>
      <c r="E15" s="51">
        <f t="shared" si="0"/>
        <v>37.540254562183705</v>
      </c>
      <c r="F15" s="13">
        <v>4808</v>
      </c>
      <c r="G15" s="12">
        <v>4161</v>
      </c>
    </row>
    <row r="16" spans="1:7" ht="16.5" customHeight="1" x14ac:dyDescent="0.2">
      <c r="B16" s="1" t="s">
        <v>11</v>
      </c>
      <c r="C16" s="39">
        <v>48485</v>
      </c>
      <c r="D16" s="10">
        <f t="shared" ref="D16:D17" si="1">SUM(F16:G16)</f>
        <v>51495</v>
      </c>
      <c r="E16" s="51">
        <f t="shared" si="0"/>
        <v>6.2081055996699996</v>
      </c>
      <c r="F16" s="13">
        <v>27095</v>
      </c>
      <c r="G16" s="12">
        <v>24400</v>
      </c>
    </row>
    <row r="17" spans="1:9" s="4" customFormat="1" ht="16.5" customHeight="1" x14ac:dyDescent="0.2">
      <c r="A17" s="1"/>
      <c r="B17" s="1" t="s">
        <v>12</v>
      </c>
      <c r="C17" s="39">
        <v>6245</v>
      </c>
      <c r="D17" s="10">
        <f t="shared" si="1"/>
        <v>8838</v>
      </c>
      <c r="E17" s="51">
        <f t="shared" si="0"/>
        <v>41.521216973578866</v>
      </c>
      <c r="F17" s="13">
        <v>4960</v>
      </c>
      <c r="G17" s="12">
        <v>3878</v>
      </c>
    </row>
    <row r="18" spans="1:9" ht="24" customHeight="1" x14ac:dyDescent="0.2">
      <c r="A18" s="1" t="s">
        <v>13</v>
      </c>
      <c r="C18" s="40">
        <f>SUM(C19:C25)</f>
        <v>99276</v>
      </c>
      <c r="D18" s="32">
        <f>SUM(D19:D25)</f>
        <v>108337</v>
      </c>
      <c r="E18" s="51">
        <f t="shared" si="0"/>
        <v>9.1270800596317425</v>
      </c>
      <c r="F18" s="10">
        <f>SUM(F19:F25)</f>
        <v>54814</v>
      </c>
      <c r="G18" s="11">
        <f>SUM(G19:G25)</f>
        <v>53523</v>
      </c>
      <c r="I18" s="14"/>
    </row>
    <row r="19" spans="1:9" ht="16.5" customHeight="1" x14ac:dyDescent="0.2">
      <c r="B19" s="1" t="s">
        <v>14</v>
      </c>
      <c r="C19" s="39">
        <v>152</v>
      </c>
      <c r="D19" s="10">
        <f t="shared" ref="D19:D25" si="2">SUM(F19:G19)</f>
        <v>207</v>
      </c>
      <c r="E19" s="51">
        <f t="shared" si="0"/>
        <v>36.184210526315795</v>
      </c>
      <c r="F19" s="13">
        <v>132</v>
      </c>
      <c r="G19" s="12">
        <v>75</v>
      </c>
    </row>
    <row r="20" spans="1:9" ht="16.5" customHeight="1" x14ac:dyDescent="0.2">
      <c r="B20" s="1" t="s">
        <v>15</v>
      </c>
      <c r="C20" s="39">
        <v>9232</v>
      </c>
      <c r="D20" s="10">
        <f t="shared" si="2"/>
        <v>12013</v>
      </c>
      <c r="E20" s="51">
        <f t="shared" si="0"/>
        <v>30.123483535528607</v>
      </c>
      <c r="F20" s="13">
        <v>6158</v>
      </c>
      <c r="G20" s="12">
        <v>5855</v>
      </c>
    </row>
    <row r="21" spans="1:9" ht="16.5" customHeight="1" x14ac:dyDescent="0.2">
      <c r="B21" s="1" t="s">
        <v>16</v>
      </c>
      <c r="C21" s="39">
        <v>3874</v>
      </c>
      <c r="D21" s="10">
        <f t="shared" si="2"/>
        <v>3849</v>
      </c>
      <c r="E21" s="51">
        <f t="shared" si="0"/>
        <v>-0.64532782653587972</v>
      </c>
      <c r="F21" s="13">
        <v>1946</v>
      </c>
      <c r="G21" s="12">
        <v>1903</v>
      </c>
    </row>
    <row r="22" spans="1:9" ht="16.5" customHeight="1" x14ac:dyDescent="0.2">
      <c r="B22" s="1" t="s">
        <v>17</v>
      </c>
      <c r="C22" s="39">
        <v>4819</v>
      </c>
      <c r="D22" s="10">
        <f t="shared" si="2"/>
        <v>5563</v>
      </c>
      <c r="E22" s="51">
        <f t="shared" si="0"/>
        <v>15.438887736044826</v>
      </c>
      <c r="F22" s="13">
        <v>2936</v>
      </c>
      <c r="G22" s="12">
        <v>2627</v>
      </c>
    </row>
    <row r="23" spans="1:9" ht="16.5" customHeight="1" x14ac:dyDescent="0.2">
      <c r="B23" s="1" t="s">
        <v>18</v>
      </c>
      <c r="C23" s="39">
        <v>3588</v>
      </c>
      <c r="D23" s="10">
        <f t="shared" si="2"/>
        <v>3680</v>
      </c>
      <c r="E23" s="51">
        <f t="shared" si="0"/>
        <v>2.564102564102555</v>
      </c>
      <c r="F23" s="13">
        <v>1702</v>
      </c>
      <c r="G23" s="12">
        <v>1978</v>
      </c>
    </row>
    <row r="24" spans="1:9" ht="16.5" customHeight="1" x14ac:dyDescent="0.2">
      <c r="B24" s="1" t="s">
        <v>19</v>
      </c>
      <c r="C24" s="39">
        <v>3744</v>
      </c>
      <c r="D24" s="10">
        <f t="shared" si="2"/>
        <v>3784</v>
      </c>
      <c r="E24" s="51">
        <f t="shared" si="0"/>
        <v>1.0683760683760646</v>
      </c>
      <c r="F24" s="13">
        <v>1409</v>
      </c>
      <c r="G24" s="12">
        <v>2375</v>
      </c>
    </row>
    <row r="25" spans="1:9" s="4" customFormat="1" ht="16.5" customHeight="1" x14ac:dyDescent="0.2">
      <c r="A25" s="1"/>
      <c r="B25" s="1" t="s">
        <v>20</v>
      </c>
      <c r="C25" s="39">
        <v>73867</v>
      </c>
      <c r="D25" s="10">
        <f t="shared" si="2"/>
        <v>79241</v>
      </c>
      <c r="E25" s="51">
        <f t="shared" si="0"/>
        <v>7.2752379276266765</v>
      </c>
      <c r="F25" s="13">
        <v>40531</v>
      </c>
      <c r="G25" s="12">
        <v>38710</v>
      </c>
    </row>
    <row r="26" spans="1:9" ht="24" customHeight="1" x14ac:dyDescent="0.2">
      <c r="A26" s="1" t="s">
        <v>21</v>
      </c>
      <c r="C26" s="40">
        <f>SUM(C27:C42)</f>
        <v>7330</v>
      </c>
      <c r="D26" s="32">
        <f>SUM(D27:D42)</f>
        <v>8478</v>
      </c>
      <c r="E26" s="51">
        <f t="shared" si="0"/>
        <v>15.661664392905861</v>
      </c>
      <c r="F26" s="10">
        <f>SUM(F27:F42)</f>
        <v>3895</v>
      </c>
      <c r="G26" s="11">
        <f>SUM(G27:G42)</f>
        <v>4583</v>
      </c>
    </row>
    <row r="27" spans="1:9" ht="16.5" customHeight="1" x14ac:dyDescent="0.2">
      <c r="B27" s="1" t="s">
        <v>204</v>
      </c>
      <c r="C27" s="39">
        <v>14</v>
      </c>
      <c r="D27" s="10">
        <f t="shared" ref="D27:D40" si="3">SUM(F27:G27)</f>
        <v>26</v>
      </c>
      <c r="E27" s="51">
        <f t="shared" si="0"/>
        <v>85.714285714285722</v>
      </c>
      <c r="F27" s="33">
        <v>14</v>
      </c>
      <c r="G27" s="14">
        <v>12</v>
      </c>
    </row>
    <row r="28" spans="1:9" ht="16.5" customHeight="1" x14ac:dyDescent="0.2">
      <c r="B28" s="1" t="s">
        <v>22</v>
      </c>
      <c r="C28" s="39">
        <v>2</v>
      </c>
      <c r="D28" s="10">
        <f t="shared" si="3"/>
        <v>1</v>
      </c>
      <c r="E28" s="51">
        <f t="shared" si="0"/>
        <v>-50</v>
      </c>
      <c r="F28" s="33">
        <v>0</v>
      </c>
      <c r="G28" s="14">
        <v>1</v>
      </c>
    </row>
    <row r="29" spans="1:9" ht="16.5" customHeight="1" x14ac:dyDescent="0.2">
      <c r="B29" s="1" t="s">
        <v>23</v>
      </c>
      <c r="C29" s="39">
        <v>203</v>
      </c>
      <c r="D29" s="10">
        <f t="shared" si="3"/>
        <v>485</v>
      </c>
      <c r="E29" s="51">
        <f t="shared" si="0"/>
        <v>138.91625615763544</v>
      </c>
      <c r="F29" s="33">
        <v>225</v>
      </c>
      <c r="G29" s="14">
        <v>260</v>
      </c>
    </row>
    <row r="30" spans="1:9" ht="16.5" customHeight="1" x14ac:dyDescent="0.2">
      <c r="B30" s="1" t="s">
        <v>24</v>
      </c>
      <c r="C30" s="39">
        <v>406</v>
      </c>
      <c r="D30" s="10">
        <f t="shared" si="3"/>
        <v>510</v>
      </c>
      <c r="E30" s="51">
        <f t="shared" si="0"/>
        <v>25.615763546798021</v>
      </c>
      <c r="F30" s="33">
        <v>221</v>
      </c>
      <c r="G30" s="14">
        <v>289</v>
      </c>
    </row>
    <row r="31" spans="1:9" ht="16.5" customHeight="1" x14ac:dyDescent="0.2">
      <c r="B31" s="1" t="s">
        <v>25</v>
      </c>
      <c r="C31" s="39">
        <v>2219</v>
      </c>
      <c r="D31" s="10">
        <f t="shared" si="3"/>
        <v>2470</v>
      </c>
      <c r="E31" s="51">
        <f t="shared" si="0"/>
        <v>11.311401532221721</v>
      </c>
      <c r="F31" s="34">
        <v>1227</v>
      </c>
      <c r="G31" s="19">
        <v>1243</v>
      </c>
    </row>
    <row r="32" spans="1:9" ht="16.5" customHeight="1" x14ac:dyDescent="0.2">
      <c r="B32" s="1" t="s">
        <v>26</v>
      </c>
      <c r="C32" s="39">
        <v>20</v>
      </c>
      <c r="D32" s="10">
        <f t="shared" si="3"/>
        <v>54</v>
      </c>
      <c r="E32" s="51">
        <f t="shared" si="0"/>
        <v>170.00000000000003</v>
      </c>
      <c r="F32" s="33">
        <v>43</v>
      </c>
      <c r="G32" s="14">
        <v>11</v>
      </c>
    </row>
    <row r="33" spans="1:7" ht="16.5" customHeight="1" x14ac:dyDescent="0.2">
      <c r="B33" s="1" t="s">
        <v>27</v>
      </c>
      <c r="C33" s="39">
        <v>25</v>
      </c>
      <c r="D33" s="10">
        <f t="shared" si="3"/>
        <v>37</v>
      </c>
      <c r="E33" s="51">
        <f t="shared" si="0"/>
        <v>48</v>
      </c>
      <c r="F33" s="33">
        <v>19</v>
      </c>
      <c r="G33" s="14">
        <v>18</v>
      </c>
    </row>
    <row r="34" spans="1:7" ht="16.5" customHeight="1" x14ac:dyDescent="0.2">
      <c r="B34" s="1" t="s">
        <v>28</v>
      </c>
      <c r="C34" s="39">
        <v>68</v>
      </c>
      <c r="D34" s="10">
        <f t="shared" si="3"/>
        <v>75</v>
      </c>
      <c r="E34" s="51">
        <f t="shared" si="0"/>
        <v>10.294117647058831</v>
      </c>
      <c r="F34" s="33">
        <v>49</v>
      </c>
      <c r="G34" s="14">
        <v>26</v>
      </c>
    </row>
    <row r="35" spans="1:7" ht="16.5" customHeight="1" x14ac:dyDescent="0.2">
      <c r="B35" s="1" t="s">
        <v>30</v>
      </c>
      <c r="C35" s="39">
        <v>1544</v>
      </c>
      <c r="D35" s="10">
        <f t="shared" si="3"/>
        <v>1677</v>
      </c>
      <c r="E35" s="51">
        <f t="shared" si="0"/>
        <v>8.613989637305707</v>
      </c>
      <c r="F35" s="33">
        <v>695</v>
      </c>
      <c r="G35" s="14">
        <v>982</v>
      </c>
    </row>
    <row r="36" spans="1:7" ht="16.5" customHeight="1" x14ac:dyDescent="0.2">
      <c r="B36" s="1" t="s">
        <v>31</v>
      </c>
      <c r="C36" s="39">
        <v>0</v>
      </c>
      <c r="D36" s="10">
        <f t="shared" si="3"/>
        <v>8</v>
      </c>
      <c r="E36" s="51" t="s">
        <v>29</v>
      </c>
      <c r="F36" s="13">
        <v>5</v>
      </c>
      <c r="G36" s="12">
        <v>3</v>
      </c>
    </row>
    <row r="37" spans="1:7" ht="16.5" customHeight="1" x14ac:dyDescent="0.2">
      <c r="B37" s="1" t="s">
        <v>32</v>
      </c>
      <c r="C37" s="39">
        <v>1866</v>
      </c>
      <c r="D37" s="10">
        <f t="shared" si="3"/>
        <v>1929</v>
      </c>
      <c r="E37" s="51">
        <f t="shared" si="0"/>
        <v>3.3762057877813501</v>
      </c>
      <c r="F37" s="13">
        <v>817</v>
      </c>
      <c r="G37" s="12">
        <v>1112</v>
      </c>
    </row>
    <row r="38" spans="1:7" ht="16.5" customHeight="1" x14ac:dyDescent="0.2">
      <c r="B38" s="1" t="s">
        <v>205</v>
      </c>
      <c r="C38" s="39">
        <v>35</v>
      </c>
      <c r="D38" s="10">
        <f t="shared" si="3"/>
        <v>37</v>
      </c>
      <c r="E38" s="51">
        <f t="shared" si="0"/>
        <v>5.7142857142857162</v>
      </c>
      <c r="F38" s="13">
        <v>27</v>
      </c>
      <c r="G38" s="12">
        <v>10</v>
      </c>
    </row>
    <row r="39" spans="1:7" ht="16.5" customHeight="1" x14ac:dyDescent="0.2">
      <c r="B39" s="1" t="s">
        <v>206</v>
      </c>
      <c r="C39" s="39">
        <v>38</v>
      </c>
      <c r="D39" s="10">
        <f t="shared" si="3"/>
        <v>39</v>
      </c>
      <c r="E39" s="51">
        <f t="shared" si="0"/>
        <v>2.6315789473684292</v>
      </c>
      <c r="F39" s="13">
        <v>15</v>
      </c>
      <c r="G39" s="12">
        <v>24</v>
      </c>
    </row>
    <row r="40" spans="1:7" ht="16.5" customHeight="1" x14ac:dyDescent="0.2">
      <c r="B40" s="1" t="s">
        <v>33</v>
      </c>
      <c r="C40" s="39">
        <v>65</v>
      </c>
      <c r="D40" s="10">
        <f t="shared" si="3"/>
        <v>40</v>
      </c>
      <c r="E40" s="51">
        <f t="shared" si="0"/>
        <v>-38.46153846153846</v>
      </c>
      <c r="F40" s="13">
        <v>22</v>
      </c>
      <c r="G40" s="12">
        <v>18</v>
      </c>
    </row>
    <row r="41" spans="1:7" ht="16.5" customHeight="1" x14ac:dyDescent="0.2">
      <c r="A41" s="16"/>
      <c r="B41" s="1" t="s">
        <v>207</v>
      </c>
      <c r="C41" s="39">
        <v>825</v>
      </c>
      <c r="D41" s="10">
        <f>SUM(F41:G41)</f>
        <v>1089</v>
      </c>
      <c r="E41" s="51">
        <f t="shared" ref="E41" si="4">(((D41/C41-1)*100))</f>
        <v>32.000000000000007</v>
      </c>
      <c r="F41" s="33">
        <v>515</v>
      </c>
      <c r="G41" s="14">
        <v>574</v>
      </c>
    </row>
    <row r="42" spans="1:7" ht="16.5" customHeight="1" x14ac:dyDescent="0.2">
      <c r="A42" s="16"/>
      <c r="B42" s="1" t="s">
        <v>212</v>
      </c>
      <c r="C42" s="39">
        <v>0</v>
      </c>
      <c r="D42" s="10">
        <f>SUM(F42:G42)</f>
        <v>1</v>
      </c>
      <c r="E42" s="51" t="s">
        <v>29</v>
      </c>
      <c r="F42" s="33">
        <v>1</v>
      </c>
      <c r="G42" s="14">
        <v>0</v>
      </c>
    </row>
    <row r="43" spans="1:7" ht="24.95" customHeight="1" x14ac:dyDescent="0.2">
      <c r="A43" s="1" t="s">
        <v>34</v>
      </c>
      <c r="C43" s="40">
        <f>SUM(C44:C56)</f>
        <v>75999</v>
      </c>
      <c r="D43" s="32">
        <f>SUM(D44:D56)</f>
        <v>96042</v>
      </c>
      <c r="E43" s="51">
        <f t="shared" si="0"/>
        <v>26.372715430466197</v>
      </c>
      <c r="F43" s="10">
        <f>SUM(F44:F56)</f>
        <v>46821</v>
      </c>
      <c r="G43" s="11">
        <f>SUM(G44:G56)</f>
        <v>49221</v>
      </c>
    </row>
    <row r="44" spans="1:7" ht="17.25" customHeight="1" x14ac:dyDescent="0.2">
      <c r="B44" s="1" t="s">
        <v>35</v>
      </c>
      <c r="C44" s="39">
        <v>8913</v>
      </c>
      <c r="D44" s="10">
        <f t="shared" ref="D44:D56" si="5">SUM(F44:G44)</f>
        <v>12307</v>
      </c>
      <c r="E44" s="51">
        <f t="shared" si="0"/>
        <v>38.079210142488492</v>
      </c>
      <c r="F44" s="13">
        <v>6345</v>
      </c>
      <c r="G44" s="12">
        <v>5962</v>
      </c>
    </row>
    <row r="45" spans="1:7" ht="17.25" customHeight="1" x14ac:dyDescent="0.2">
      <c r="B45" s="1" t="s">
        <v>36</v>
      </c>
      <c r="C45" s="39">
        <v>942</v>
      </c>
      <c r="D45" s="10">
        <f t="shared" si="5"/>
        <v>1289</v>
      </c>
      <c r="E45" s="51">
        <f t="shared" si="0"/>
        <v>36.836518046709131</v>
      </c>
      <c r="F45" s="13">
        <v>743</v>
      </c>
      <c r="G45" s="12">
        <v>546</v>
      </c>
    </row>
    <row r="46" spans="1:7" ht="17.25" customHeight="1" x14ac:dyDescent="0.2">
      <c r="B46" s="1" t="s">
        <v>37</v>
      </c>
      <c r="C46" s="39">
        <v>8319</v>
      </c>
      <c r="D46" s="10">
        <f t="shared" si="5"/>
        <v>9915</v>
      </c>
      <c r="E46" s="51">
        <f t="shared" si="0"/>
        <v>19.184998196898672</v>
      </c>
      <c r="F46" s="13">
        <v>5161</v>
      </c>
      <c r="G46" s="12">
        <v>4754</v>
      </c>
    </row>
    <row r="47" spans="1:7" ht="17.25" customHeight="1" x14ac:dyDescent="0.2">
      <c r="B47" s="1" t="s">
        <v>38</v>
      </c>
      <c r="C47" s="39">
        <v>2744</v>
      </c>
      <c r="D47" s="10">
        <f t="shared" si="5"/>
        <v>3936</v>
      </c>
      <c r="E47" s="51">
        <f t="shared" si="0"/>
        <v>43.440233236151606</v>
      </c>
      <c r="F47" s="13">
        <v>2072</v>
      </c>
      <c r="G47" s="12">
        <v>1864</v>
      </c>
    </row>
    <row r="48" spans="1:7" ht="17.25" customHeight="1" x14ac:dyDescent="0.2">
      <c r="B48" s="1" t="s">
        <v>39</v>
      </c>
      <c r="C48" s="39">
        <v>33458</v>
      </c>
      <c r="D48" s="10">
        <f t="shared" si="5"/>
        <v>41407</v>
      </c>
      <c r="E48" s="51">
        <f t="shared" si="0"/>
        <v>23.758144539422553</v>
      </c>
      <c r="F48" s="13">
        <v>19211</v>
      </c>
      <c r="G48" s="12">
        <v>22196</v>
      </c>
    </row>
    <row r="49" spans="1:7" ht="17.25" customHeight="1" x14ac:dyDescent="0.2">
      <c r="B49" s="1" t="s">
        <v>40</v>
      </c>
      <c r="C49" s="39">
        <v>6270</v>
      </c>
      <c r="D49" s="10">
        <f t="shared" si="5"/>
        <v>7810</v>
      </c>
      <c r="E49" s="51">
        <f t="shared" si="0"/>
        <v>24.561403508771939</v>
      </c>
      <c r="F49" s="13">
        <v>3884</v>
      </c>
      <c r="G49" s="12">
        <v>3926</v>
      </c>
    </row>
    <row r="50" spans="1:7" ht="17.25" customHeight="1" x14ac:dyDescent="0.2">
      <c r="B50" s="1" t="s">
        <v>186</v>
      </c>
      <c r="C50" s="39">
        <v>0</v>
      </c>
      <c r="D50" s="10">
        <f t="shared" si="5"/>
        <v>1</v>
      </c>
      <c r="E50" s="51" t="s">
        <v>29</v>
      </c>
      <c r="F50" s="13">
        <v>1</v>
      </c>
      <c r="G50" s="12">
        <v>0</v>
      </c>
    </row>
    <row r="51" spans="1:7" ht="17.25" customHeight="1" x14ac:dyDescent="0.2">
      <c r="B51" s="1" t="s">
        <v>41</v>
      </c>
      <c r="C51" s="39">
        <v>451</v>
      </c>
      <c r="D51" s="10">
        <f t="shared" si="5"/>
        <v>797</v>
      </c>
      <c r="E51" s="51">
        <f t="shared" si="0"/>
        <v>76.718403547671826</v>
      </c>
      <c r="F51" s="13">
        <v>375</v>
      </c>
      <c r="G51" s="12">
        <v>422</v>
      </c>
    </row>
    <row r="52" spans="1:7" ht="17.25" customHeight="1" x14ac:dyDescent="0.2">
      <c r="B52" s="1" t="s">
        <v>42</v>
      </c>
      <c r="C52" s="39">
        <v>338</v>
      </c>
      <c r="D52" s="10">
        <f t="shared" si="5"/>
        <v>582</v>
      </c>
      <c r="E52" s="51">
        <f t="shared" si="0"/>
        <v>72.189349112426029</v>
      </c>
      <c r="F52" s="13">
        <v>260</v>
      </c>
      <c r="G52" s="12">
        <v>322</v>
      </c>
    </row>
    <row r="53" spans="1:7" ht="17.25" customHeight="1" x14ac:dyDescent="0.2">
      <c r="B53" s="1" t="s">
        <v>43</v>
      </c>
      <c r="C53" s="39">
        <v>6187</v>
      </c>
      <c r="D53" s="10">
        <f t="shared" si="5"/>
        <v>7105</v>
      </c>
      <c r="E53" s="51">
        <f t="shared" si="0"/>
        <v>14.837562631323742</v>
      </c>
      <c r="F53" s="13">
        <v>3324</v>
      </c>
      <c r="G53" s="12">
        <v>3781</v>
      </c>
    </row>
    <row r="54" spans="1:7" s="4" customFormat="1" ht="17.25" customHeight="1" x14ac:dyDescent="0.2">
      <c r="A54" s="1"/>
      <c r="B54" s="1" t="s">
        <v>44</v>
      </c>
      <c r="C54" s="39">
        <v>71</v>
      </c>
      <c r="D54" s="10">
        <f t="shared" si="5"/>
        <v>113</v>
      </c>
      <c r="E54" s="51">
        <f t="shared" si="0"/>
        <v>59.154929577464799</v>
      </c>
      <c r="F54" s="13">
        <v>48</v>
      </c>
      <c r="G54" s="12">
        <v>65</v>
      </c>
    </row>
    <row r="55" spans="1:7" ht="17.25" customHeight="1" x14ac:dyDescent="0.2">
      <c r="B55" s="1" t="s">
        <v>45</v>
      </c>
      <c r="C55" s="39">
        <v>1331</v>
      </c>
      <c r="D55" s="10">
        <f t="shared" si="5"/>
        <v>1486</v>
      </c>
      <c r="E55" s="51">
        <f t="shared" si="0"/>
        <v>11.645379413974455</v>
      </c>
      <c r="F55" s="13">
        <v>903</v>
      </c>
      <c r="G55" s="12">
        <v>583</v>
      </c>
    </row>
    <row r="56" spans="1:7" ht="17.25" customHeight="1" x14ac:dyDescent="0.2">
      <c r="B56" s="1" t="s">
        <v>46</v>
      </c>
      <c r="C56" s="39">
        <v>6975</v>
      </c>
      <c r="D56" s="10">
        <f t="shared" si="5"/>
        <v>9294</v>
      </c>
      <c r="E56" s="51">
        <f t="shared" si="0"/>
        <v>33.247311827956992</v>
      </c>
      <c r="F56" s="13">
        <v>4494</v>
      </c>
      <c r="G56" s="12">
        <v>4800</v>
      </c>
    </row>
    <row r="57" spans="1:7" ht="24.95" customHeight="1" x14ac:dyDescent="0.2">
      <c r="A57" s="1" t="s">
        <v>47</v>
      </c>
      <c r="C57" s="40">
        <f>SUM(C58:C102)</f>
        <v>43559</v>
      </c>
      <c r="D57" s="32">
        <f>SUM(D58:D102)</f>
        <v>36937</v>
      </c>
      <c r="E57" s="51">
        <f t="shared" si="0"/>
        <v>-15.202369200394871</v>
      </c>
      <c r="F57" s="10">
        <f>SUM(F58:F102)</f>
        <v>21020</v>
      </c>
      <c r="G57" s="11">
        <f>SUM(G58:G102)</f>
        <v>15917</v>
      </c>
    </row>
    <row r="58" spans="1:7" ht="17.25" customHeight="1" x14ac:dyDescent="0.2">
      <c r="B58" s="1" t="s">
        <v>48</v>
      </c>
      <c r="C58" s="39">
        <v>8</v>
      </c>
      <c r="D58" s="10">
        <f t="shared" ref="D58:D102" si="6">SUM(F58:G58)</f>
        <v>5</v>
      </c>
      <c r="E58" s="51">
        <f t="shared" si="0"/>
        <v>-37.5</v>
      </c>
      <c r="F58" s="13">
        <v>4</v>
      </c>
      <c r="G58" s="12">
        <v>1</v>
      </c>
    </row>
    <row r="59" spans="1:7" ht="17.25" customHeight="1" x14ac:dyDescent="0.2">
      <c r="B59" s="1" t="s">
        <v>49</v>
      </c>
      <c r="C59" s="39">
        <v>12658</v>
      </c>
      <c r="D59" s="10">
        <f t="shared" si="6"/>
        <v>5130</v>
      </c>
      <c r="E59" s="51">
        <f t="shared" si="0"/>
        <v>-59.472270500869016</v>
      </c>
      <c r="F59" s="13">
        <v>2792</v>
      </c>
      <c r="G59" s="14">
        <v>2338</v>
      </c>
    </row>
    <row r="60" spans="1:7" ht="17.25" customHeight="1" x14ac:dyDescent="0.2">
      <c r="B60" s="1" t="s">
        <v>50</v>
      </c>
      <c r="C60" s="39">
        <v>12</v>
      </c>
      <c r="D60" s="10">
        <f t="shared" si="6"/>
        <v>11</v>
      </c>
      <c r="E60" s="51">
        <f t="shared" si="0"/>
        <v>-8.3333333333333375</v>
      </c>
      <c r="F60" s="13">
        <v>10</v>
      </c>
      <c r="G60" s="14">
        <v>1</v>
      </c>
    </row>
    <row r="61" spans="1:7" ht="17.25" customHeight="1" x14ac:dyDescent="0.2">
      <c r="B61" s="1" t="s">
        <v>51</v>
      </c>
      <c r="C61" s="39">
        <v>908</v>
      </c>
      <c r="D61" s="10">
        <f t="shared" si="6"/>
        <v>547</v>
      </c>
      <c r="E61" s="51">
        <f t="shared" si="0"/>
        <v>-39.757709251101325</v>
      </c>
      <c r="F61" s="13">
        <v>283</v>
      </c>
      <c r="G61" s="15">
        <v>264</v>
      </c>
    </row>
    <row r="62" spans="1:7" ht="17.25" customHeight="1" x14ac:dyDescent="0.2">
      <c r="B62" s="1" t="s">
        <v>52</v>
      </c>
      <c r="C62" s="39">
        <v>555</v>
      </c>
      <c r="D62" s="10">
        <f t="shared" si="6"/>
        <v>569</v>
      </c>
      <c r="E62" s="51">
        <f t="shared" si="0"/>
        <v>2.522522522522519</v>
      </c>
      <c r="F62" s="13">
        <v>319</v>
      </c>
      <c r="G62" s="14">
        <v>250</v>
      </c>
    </row>
    <row r="63" spans="1:7" ht="17.25" customHeight="1" x14ac:dyDescent="0.2">
      <c r="B63" s="1" t="s">
        <v>208</v>
      </c>
      <c r="C63" s="39">
        <v>70</v>
      </c>
      <c r="D63" s="10">
        <f t="shared" si="6"/>
        <v>13</v>
      </c>
      <c r="E63" s="51">
        <f t="shared" si="0"/>
        <v>-81.428571428571431</v>
      </c>
      <c r="F63" s="13">
        <v>9</v>
      </c>
      <c r="G63" s="14">
        <v>4</v>
      </c>
    </row>
    <row r="64" spans="1:7" ht="17.25" customHeight="1" x14ac:dyDescent="0.2">
      <c r="B64" s="1" t="s">
        <v>53</v>
      </c>
      <c r="C64" s="39">
        <v>300</v>
      </c>
      <c r="D64" s="10">
        <f t="shared" si="6"/>
        <v>117</v>
      </c>
      <c r="E64" s="51">
        <f t="shared" si="0"/>
        <v>-61</v>
      </c>
      <c r="F64" s="13">
        <v>58</v>
      </c>
      <c r="G64" s="14">
        <v>59</v>
      </c>
    </row>
    <row r="65" spans="1:7" ht="17.25" customHeight="1" x14ac:dyDescent="0.2">
      <c r="B65" s="1" t="s">
        <v>54</v>
      </c>
      <c r="C65" s="39">
        <v>224</v>
      </c>
      <c r="D65" s="10">
        <f t="shared" si="6"/>
        <v>135</v>
      </c>
      <c r="E65" s="51">
        <f t="shared" si="0"/>
        <v>-39.732142857142861</v>
      </c>
      <c r="F65" s="13">
        <v>89</v>
      </c>
      <c r="G65" s="14">
        <v>46</v>
      </c>
    </row>
    <row r="66" spans="1:7" ht="17.25" customHeight="1" x14ac:dyDescent="0.2">
      <c r="B66" s="1" t="s">
        <v>55</v>
      </c>
      <c r="C66" s="39">
        <v>370</v>
      </c>
      <c r="D66" s="10">
        <f t="shared" si="6"/>
        <v>357</v>
      </c>
      <c r="E66" s="51">
        <f t="shared" si="0"/>
        <v>-3.5135135135135109</v>
      </c>
      <c r="F66" s="13">
        <v>212</v>
      </c>
      <c r="G66" s="14">
        <v>145</v>
      </c>
    </row>
    <row r="67" spans="1:7" ht="17.25" customHeight="1" x14ac:dyDescent="0.2">
      <c r="B67" s="1" t="s">
        <v>56</v>
      </c>
      <c r="C67" s="39">
        <v>95</v>
      </c>
      <c r="D67" s="10">
        <f t="shared" si="6"/>
        <v>130</v>
      </c>
      <c r="E67" s="51">
        <f t="shared" si="0"/>
        <v>36.842105263157897</v>
      </c>
      <c r="F67" s="13">
        <v>73</v>
      </c>
      <c r="G67" s="14">
        <v>57</v>
      </c>
    </row>
    <row r="68" spans="1:7" ht="17.25" customHeight="1" x14ac:dyDescent="0.2">
      <c r="B68" s="1" t="s">
        <v>57</v>
      </c>
      <c r="C68" s="39">
        <v>38</v>
      </c>
      <c r="D68" s="10">
        <f t="shared" si="6"/>
        <v>80</v>
      </c>
      <c r="E68" s="51">
        <f t="shared" si="0"/>
        <v>110.52631578947367</v>
      </c>
      <c r="F68" s="13">
        <v>40</v>
      </c>
      <c r="G68" s="14">
        <v>40</v>
      </c>
    </row>
    <row r="69" spans="1:7" ht="17.25" customHeight="1" x14ac:dyDescent="0.2">
      <c r="B69" s="1" t="s">
        <v>58</v>
      </c>
      <c r="C69" s="39">
        <v>6886</v>
      </c>
      <c r="D69" s="10">
        <f t="shared" si="6"/>
        <v>7882</v>
      </c>
      <c r="E69" s="51">
        <f t="shared" si="0"/>
        <v>14.464130119082185</v>
      </c>
      <c r="F69" s="13">
        <v>4660</v>
      </c>
      <c r="G69" s="14">
        <v>3222</v>
      </c>
    </row>
    <row r="70" spans="1:7" ht="15.95" customHeight="1" x14ac:dyDescent="0.2">
      <c r="B70" s="1" t="s">
        <v>59</v>
      </c>
      <c r="C70" s="39">
        <v>64</v>
      </c>
      <c r="D70" s="10">
        <f t="shared" si="6"/>
        <v>54</v>
      </c>
      <c r="E70" s="51">
        <f t="shared" si="0"/>
        <v>-15.625</v>
      </c>
      <c r="F70" s="13">
        <v>31</v>
      </c>
      <c r="G70" s="14">
        <v>23</v>
      </c>
    </row>
    <row r="71" spans="1:7" ht="15.95" customHeight="1" x14ac:dyDescent="0.2">
      <c r="B71" s="1" t="s">
        <v>60</v>
      </c>
      <c r="C71" s="39">
        <v>107</v>
      </c>
      <c r="D71" s="10">
        <f t="shared" si="6"/>
        <v>148</v>
      </c>
      <c r="E71" s="51">
        <f t="shared" si="0"/>
        <v>38.31775700934579</v>
      </c>
      <c r="F71" s="13">
        <v>83</v>
      </c>
      <c r="G71" s="14">
        <v>65</v>
      </c>
    </row>
    <row r="72" spans="1:7" ht="15.95" customHeight="1" x14ac:dyDescent="0.2">
      <c r="B72" s="1" t="s">
        <v>61</v>
      </c>
      <c r="C72" s="39">
        <v>3925</v>
      </c>
      <c r="D72" s="10">
        <f t="shared" si="6"/>
        <v>4360</v>
      </c>
      <c r="E72" s="51">
        <f t="shared" si="0"/>
        <v>11.082802547770697</v>
      </c>
      <c r="F72" s="13">
        <v>2376</v>
      </c>
      <c r="G72" s="14">
        <v>1984</v>
      </c>
    </row>
    <row r="73" spans="1:7" ht="24.75" customHeight="1" x14ac:dyDescent="0.2">
      <c r="A73" s="1" t="s">
        <v>166</v>
      </c>
      <c r="C73" s="39"/>
      <c r="D73" s="10"/>
      <c r="E73" s="51"/>
      <c r="F73" s="13"/>
      <c r="G73" s="14"/>
    </row>
    <row r="74" spans="1:7" ht="17.25" customHeight="1" x14ac:dyDescent="0.2">
      <c r="B74" s="1" t="s">
        <v>62</v>
      </c>
      <c r="C74" s="39">
        <v>327</v>
      </c>
      <c r="D74" s="10">
        <f t="shared" si="6"/>
        <v>309</v>
      </c>
      <c r="E74" s="51">
        <f t="shared" si="0"/>
        <v>-5.5045871559633035</v>
      </c>
      <c r="F74" s="13">
        <v>212</v>
      </c>
      <c r="G74" s="14">
        <v>97</v>
      </c>
    </row>
    <row r="75" spans="1:7" ht="17.25" customHeight="1" x14ac:dyDescent="0.2">
      <c r="B75" s="1" t="s">
        <v>63</v>
      </c>
      <c r="C75" s="39">
        <v>2734</v>
      </c>
      <c r="D75" s="10">
        <f t="shared" si="6"/>
        <v>3050</v>
      </c>
      <c r="E75" s="51">
        <f t="shared" si="0"/>
        <v>11.558156547183618</v>
      </c>
      <c r="F75" s="13">
        <v>1545</v>
      </c>
      <c r="G75" s="14">
        <v>1505</v>
      </c>
    </row>
    <row r="76" spans="1:7" ht="17.25" customHeight="1" x14ac:dyDescent="0.2">
      <c r="B76" s="1" t="s">
        <v>64</v>
      </c>
      <c r="C76" s="39">
        <v>253</v>
      </c>
      <c r="D76" s="10">
        <f t="shared" si="6"/>
        <v>259</v>
      </c>
      <c r="E76" s="51">
        <f t="shared" si="0"/>
        <v>2.3715415019762931</v>
      </c>
      <c r="F76" s="13">
        <v>137</v>
      </c>
      <c r="G76" s="14">
        <v>122</v>
      </c>
    </row>
    <row r="77" spans="1:7" ht="17.25" customHeight="1" x14ac:dyDescent="0.2">
      <c r="B77" s="1" t="s">
        <v>203</v>
      </c>
      <c r="C77" s="39">
        <v>241</v>
      </c>
      <c r="D77" s="10">
        <f t="shared" si="6"/>
        <v>239</v>
      </c>
      <c r="E77" s="51">
        <f t="shared" si="0"/>
        <v>-0.82987551867219622</v>
      </c>
      <c r="F77" s="13">
        <v>151</v>
      </c>
      <c r="G77" s="14">
        <v>88</v>
      </c>
    </row>
    <row r="78" spans="1:7" ht="17.25" customHeight="1" x14ac:dyDescent="0.2">
      <c r="B78" s="1" t="s">
        <v>65</v>
      </c>
      <c r="C78" s="39">
        <v>13</v>
      </c>
      <c r="D78" s="10">
        <f t="shared" si="6"/>
        <v>13</v>
      </c>
      <c r="E78" s="51" t="s">
        <v>211</v>
      </c>
      <c r="F78" s="13">
        <v>6</v>
      </c>
      <c r="G78" s="14">
        <v>7</v>
      </c>
    </row>
    <row r="79" spans="1:7" ht="17.25" customHeight="1" x14ac:dyDescent="0.2">
      <c r="B79" s="1" t="s">
        <v>66</v>
      </c>
      <c r="C79" s="39">
        <v>3651</v>
      </c>
      <c r="D79" s="10">
        <f t="shared" si="6"/>
        <v>4456</v>
      </c>
      <c r="E79" s="51">
        <f t="shared" ref="E79:E142" si="7">(((D79/C79-1)*100))</f>
        <v>22.04875376609148</v>
      </c>
      <c r="F79" s="13">
        <v>2666</v>
      </c>
      <c r="G79" s="14">
        <v>1790</v>
      </c>
    </row>
    <row r="80" spans="1:7" ht="17.25" customHeight="1" x14ac:dyDescent="0.2">
      <c r="B80" s="1" t="s">
        <v>67</v>
      </c>
      <c r="C80" s="39">
        <v>58</v>
      </c>
      <c r="D80" s="10">
        <f t="shared" si="6"/>
        <v>71</v>
      </c>
      <c r="E80" s="51">
        <f t="shared" si="7"/>
        <v>22.413793103448263</v>
      </c>
      <c r="F80" s="13">
        <v>44</v>
      </c>
      <c r="G80" s="14">
        <v>27</v>
      </c>
    </row>
    <row r="81" spans="1:7" ht="17.25" customHeight="1" x14ac:dyDescent="0.2">
      <c r="B81" s="1" t="s">
        <v>68</v>
      </c>
      <c r="C81" s="39">
        <v>0</v>
      </c>
      <c r="D81" s="10">
        <f t="shared" si="6"/>
        <v>3</v>
      </c>
      <c r="E81" s="51" t="s">
        <v>29</v>
      </c>
      <c r="F81" s="13">
        <v>2</v>
      </c>
      <c r="G81" s="14">
        <v>1</v>
      </c>
    </row>
    <row r="82" spans="1:7" ht="17.25" customHeight="1" x14ac:dyDescent="0.2">
      <c r="B82" s="1" t="s">
        <v>69</v>
      </c>
      <c r="C82" s="39">
        <v>97</v>
      </c>
      <c r="D82" s="10">
        <f t="shared" si="6"/>
        <v>103</v>
      </c>
      <c r="E82" s="51">
        <f t="shared" si="7"/>
        <v>6.1855670103092786</v>
      </c>
      <c r="F82" s="13">
        <v>64</v>
      </c>
      <c r="G82" s="14">
        <v>39</v>
      </c>
    </row>
    <row r="83" spans="1:7" ht="17.25" customHeight="1" x14ac:dyDescent="0.2">
      <c r="B83" s="1" t="s">
        <v>70</v>
      </c>
      <c r="C83" s="39">
        <v>55</v>
      </c>
      <c r="D83" s="10">
        <f t="shared" si="6"/>
        <v>45</v>
      </c>
      <c r="E83" s="51">
        <f t="shared" si="7"/>
        <v>-18.181818181818176</v>
      </c>
      <c r="F83" s="13">
        <v>28</v>
      </c>
      <c r="G83" s="14">
        <v>17</v>
      </c>
    </row>
    <row r="84" spans="1:7" ht="17.25" customHeight="1" x14ac:dyDescent="0.2">
      <c r="B84" s="1" t="s">
        <v>71</v>
      </c>
      <c r="C84" s="39">
        <v>40</v>
      </c>
      <c r="D84" s="10">
        <f t="shared" si="6"/>
        <v>15</v>
      </c>
      <c r="E84" s="51">
        <f t="shared" si="7"/>
        <v>-62.5</v>
      </c>
      <c r="F84" s="13">
        <v>12</v>
      </c>
      <c r="G84" s="14">
        <v>3</v>
      </c>
    </row>
    <row r="85" spans="1:7" ht="17.25" customHeight="1" x14ac:dyDescent="0.2">
      <c r="B85" s="1" t="s">
        <v>72</v>
      </c>
      <c r="C85" s="39">
        <v>14</v>
      </c>
      <c r="D85" s="10">
        <f t="shared" si="6"/>
        <v>24</v>
      </c>
      <c r="E85" s="51">
        <f t="shared" si="7"/>
        <v>71.428571428571416</v>
      </c>
      <c r="F85" s="13">
        <v>19</v>
      </c>
      <c r="G85" s="14">
        <v>5</v>
      </c>
    </row>
    <row r="86" spans="1:7" ht="17.25" customHeight="1" x14ac:dyDescent="0.2">
      <c r="B86" s="1" t="s">
        <v>73</v>
      </c>
      <c r="C86" s="39">
        <v>9</v>
      </c>
      <c r="D86" s="10">
        <f t="shared" si="6"/>
        <v>10</v>
      </c>
      <c r="E86" s="51">
        <f t="shared" si="7"/>
        <v>11.111111111111116</v>
      </c>
      <c r="F86" s="13">
        <v>3</v>
      </c>
      <c r="G86" s="14">
        <v>7</v>
      </c>
    </row>
    <row r="87" spans="1:7" ht="17.25" customHeight="1" x14ac:dyDescent="0.2">
      <c r="A87" s="16"/>
      <c r="B87" s="1" t="s">
        <v>202</v>
      </c>
      <c r="C87" s="39">
        <v>2</v>
      </c>
      <c r="D87" s="10">
        <f t="shared" ref="D87" si="8">SUM(F87:G87)</f>
        <v>0</v>
      </c>
      <c r="E87" s="51">
        <f t="shared" si="7"/>
        <v>-100</v>
      </c>
      <c r="F87" s="13">
        <v>0</v>
      </c>
      <c r="G87" s="14">
        <v>0</v>
      </c>
    </row>
    <row r="88" spans="1:7" ht="17.25" customHeight="1" x14ac:dyDescent="0.2">
      <c r="B88" s="1" t="s">
        <v>74</v>
      </c>
      <c r="C88" s="39">
        <v>40</v>
      </c>
      <c r="D88" s="10">
        <f t="shared" si="6"/>
        <v>20</v>
      </c>
      <c r="E88" s="51">
        <f t="shared" si="7"/>
        <v>-50</v>
      </c>
      <c r="F88" s="13">
        <v>18</v>
      </c>
      <c r="G88" s="14">
        <v>2</v>
      </c>
    </row>
    <row r="89" spans="1:7" ht="17.25" customHeight="1" x14ac:dyDescent="0.2">
      <c r="B89" s="1" t="s">
        <v>75</v>
      </c>
      <c r="C89" s="39">
        <v>247</v>
      </c>
      <c r="D89" s="10">
        <f t="shared" si="6"/>
        <v>289</v>
      </c>
      <c r="E89" s="51">
        <f t="shared" si="7"/>
        <v>17.004048582995956</v>
      </c>
      <c r="F89" s="13">
        <v>158</v>
      </c>
      <c r="G89" s="14">
        <v>131</v>
      </c>
    </row>
    <row r="90" spans="1:7" ht="16.7" customHeight="1" x14ac:dyDescent="0.2">
      <c r="B90" s="1" t="s">
        <v>76</v>
      </c>
      <c r="C90" s="39">
        <v>953</v>
      </c>
      <c r="D90" s="10">
        <f t="shared" si="6"/>
        <v>790</v>
      </c>
      <c r="E90" s="51">
        <f t="shared" si="7"/>
        <v>-17.103882476390343</v>
      </c>
      <c r="F90" s="13">
        <v>430</v>
      </c>
      <c r="G90" s="14">
        <v>360</v>
      </c>
    </row>
    <row r="91" spans="1:7" ht="17.25" customHeight="1" x14ac:dyDescent="0.2">
      <c r="B91" s="1" t="s">
        <v>77</v>
      </c>
      <c r="C91" s="39">
        <v>801</v>
      </c>
      <c r="D91" s="10">
        <f t="shared" si="6"/>
        <v>1012</v>
      </c>
      <c r="E91" s="51">
        <f t="shared" si="7"/>
        <v>26.342072409488139</v>
      </c>
      <c r="F91" s="13">
        <v>557</v>
      </c>
      <c r="G91" s="14">
        <v>455</v>
      </c>
    </row>
    <row r="92" spans="1:7" ht="17.25" customHeight="1" x14ac:dyDescent="0.2">
      <c r="B92" s="1" t="s">
        <v>78</v>
      </c>
      <c r="C92" s="39">
        <v>3630</v>
      </c>
      <c r="D92" s="10">
        <f t="shared" si="6"/>
        <v>2601</v>
      </c>
      <c r="E92" s="51">
        <f t="shared" si="7"/>
        <v>-28.347107438016529</v>
      </c>
      <c r="F92" s="13">
        <v>1539</v>
      </c>
      <c r="G92" s="14">
        <v>1062</v>
      </c>
    </row>
    <row r="93" spans="1:7" ht="17.25" customHeight="1" x14ac:dyDescent="0.2">
      <c r="B93" s="1" t="s">
        <v>79</v>
      </c>
      <c r="C93" s="39">
        <v>246</v>
      </c>
      <c r="D93" s="10">
        <f t="shared" si="6"/>
        <v>321</v>
      </c>
      <c r="E93" s="51">
        <f t="shared" si="7"/>
        <v>30.487804878048784</v>
      </c>
      <c r="F93" s="13">
        <v>206</v>
      </c>
      <c r="G93" s="14">
        <v>115</v>
      </c>
    </row>
    <row r="94" spans="1:7" ht="17.25" customHeight="1" x14ac:dyDescent="0.2">
      <c r="B94" s="1" t="s">
        <v>209</v>
      </c>
      <c r="C94" s="39">
        <v>38</v>
      </c>
      <c r="D94" s="10">
        <f t="shared" si="6"/>
        <v>52</v>
      </c>
      <c r="E94" s="51">
        <f t="shared" si="7"/>
        <v>36.842105263157897</v>
      </c>
      <c r="F94" s="13">
        <v>29</v>
      </c>
      <c r="G94" s="14">
        <v>23</v>
      </c>
    </row>
    <row r="95" spans="1:7" ht="17.25" customHeight="1" x14ac:dyDescent="0.2">
      <c r="B95" s="1" t="s">
        <v>80</v>
      </c>
      <c r="C95" s="39">
        <v>720</v>
      </c>
      <c r="D95" s="10">
        <f t="shared" si="6"/>
        <v>523</v>
      </c>
      <c r="E95" s="51">
        <f t="shared" si="7"/>
        <v>-27.361111111111114</v>
      </c>
      <c r="F95" s="13">
        <v>303</v>
      </c>
      <c r="G95" s="14">
        <v>220</v>
      </c>
    </row>
    <row r="96" spans="1:7" ht="17.25" customHeight="1" x14ac:dyDescent="0.2">
      <c r="B96" s="1" t="s">
        <v>81</v>
      </c>
      <c r="C96" s="39">
        <v>915</v>
      </c>
      <c r="D96" s="10">
        <f t="shared" si="6"/>
        <v>1047</v>
      </c>
      <c r="E96" s="51">
        <f t="shared" si="7"/>
        <v>14.42622950819672</v>
      </c>
      <c r="F96" s="13">
        <v>600</v>
      </c>
      <c r="G96" s="14">
        <v>447</v>
      </c>
    </row>
    <row r="97" spans="1:7" ht="17.25" customHeight="1" x14ac:dyDescent="0.2">
      <c r="B97" s="1" t="s">
        <v>170</v>
      </c>
      <c r="C97" s="39">
        <v>1</v>
      </c>
      <c r="D97" s="10">
        <f t="shared" si="6"/>
        <v>1</v>
      </c>
      <c r="E97" s="12">
        <f t="shared" si="7"/>
        <v>0</v>
      </c>
      <c r="F97" s="13">
        <v>0</v>
      </c>
      <c r="G97" s="14">
        <v>1</v>
      </c>
    </row>
    <row r="98" spans="1:7" ht="17.25" customHeight="1" x14ac:dyDescent="0.2">
      <c r="B98" s="1" t="s">
        <v>82</v>
      </c>
      <c r="C98" s="39">
        <v>122</v>
      </c>
      <c r="D98" s="10">
        <f t="shared" si="6"/>
        <v>119</v>
      </c>
      <c r="E98" s="51">
        <f t="shared" si="7"/>
        <v>-2.4590163934426257</v>
      </c>
      <c r="F98" s="13">
        <v>70</v>
      </c>
      <c r="G98" s="14">
        <v>49</v>
      </c>
    </row>
    <row r="99" spans="1:7" ht="17.25" customHeight="1" x14ac:dyDescent="0.2">
      <c r="B99" s="1" t="s">
        <v>83</v>
      </c>
      <c r="C99" s="39">
        <v>449</v>
      </c>
      <c r="D99" s="10">
        <f t="shared" si="6"/>
        <v>495</v>
      </c>
      <c r="E99" s="51">
        <f t="shared" si="7"/>
        <v>10.244988864142535</v>
      </c>
      <c r="F99" s="13">
        <v>263</v>
      </c>
      <c r="G99" s="12">
        <v>232</v>
      </c>
    </row>
    <row r="100" spans="1:7" ht="17.25" customHeight="1" x14ac:dyDescent="0.2">
      <c r="B100" s="1" t="s">
        <v>84</v>
      </c>
      <c r="C100" s="39">
        <v>1142</v>
      </c>
      <c r="D100" s="10">
        <f t="shared" si="6"/>
        <v>1180</v>
      </c>
      <c r="E100" s="51">
        <f t="shared" si="7"/>
        <v>3.327495621716281</v>
      </c>
      <c r="F100" s="13">
        <v>668</v>
      </c>
      <c r="G100" s="14">
        <v>512</v>
      </c>
    </row>
    <row r="101" spans="1:7" ht="17.25" customHeight="1" x14ac:dyDescent="0.2">
      <c r="B101" s="1" t="s">
        <v>85</v>
      </c>
      <c r="C101" s="39">
        <v>540</v>
      </c>
      <c r="D101" s="10">
        <f t="shared" si="6"/>
        <v>351</v>
      </c>
      <c r="E101" s="51">
        <f t="shared" si="7"/>
        <v>-35</v>
      </c>
      <c r="F101" s="13">
        <v>250</v>
      </c>
      <c r="G101" s="14">
        <v>101</v>
      </c>
    </row>
    <row r="102" spans="1:7" ht="17.25" customHeight="1" x14ac:dyDescent="0.2">
      <c r="A102" s="7"/>
      <c r="B102" s="7" t="s">
        <v>86</v>
      </c>
      <c r="C102" s="39">
        <v>1</v>
      </c>
      <c r="D102" s="10">
        <f t="shared" si="6"/>
        <v>1</v>
      </c>
      <c r="E102" s="12">
        <f t="shared" si="7"/>
        <v>0</v>
      </c>
      <c r="F102" s="13">
        <v>1</v>
      </c>
      <c r="G102" s="14">
        <v>0</v>
      </c>
    </row>
    <row r="103" spans="1:7" ht="24.95" customHeight="1" x14ac:dyDescent="0.2">
      <c r="A103" s="1" t="s">
        <v>87</v>
      </c>
      <c r="C103" s="40">
        <f>SUM(C104:C147)</f>
        <v>14614</v>
      </c>
      <c r="D103" s="32">
        <f>SUM(D104:D147)</f>
        <v>8899</v>
      </c>
      <c r="E103" s="51">
        <f t="shared" si="7"/>
        <v>-39.106336389763243</v>
      </c>
      <c r="F103" s="10">
        <f>SUM(F104:F147)</f>
        <v>5924</v>
      </c>
      <c r="G103" s="11">
        <f>SUM(G104:G147)</f>
        <v>2975</v>
      </c>
    </row>
    <row r="104" spans="1:7" ht="17.25" customHeight="1" x14ac:dyDescent="0.2">
      <c r="B104" s="1" t="s">
        <v>88</v>
      </c>
      <c r="C104" s="28">
        <v>7</v>
      </c>
      <c r="D104" s="10">
        <f>SUM(F104:G104)</f>
        <v>2</v>
      </c>
      <c r="E104" s="51">
        <f t="shared" si="7"/>
        <v>-71.428571428571431</v>
      </c>
      <c r="F104" s="13">
        <v>2</v>
      </c>
      <c r="G104" s="12">
        <v>0</v>
      </c>
    </row>
    <row r="105" spans="1:7" ht="17.850000000000001" customHeight="1" x14ac:dyDescent="0.2">
      <c r="B105" s="1" t="s">
        <v>89</v>
      </c>
      <c r="C105" s="39">
        <v>18</v>
      </c>
      <c r="D105" s="10">
        <f t="shared" ref="D105:D108" si="9">SUM(F105:G105)</f>
        <v>24</v>
      </c>
      <c r="E105" s="51">
        <f t="shared" si="7"/>
        <v>33.333333333333329</v>
      </c>
      <c r="F105" s="13">
        <v>19</v>
      </c>
      <c r="G105" s="12">
        <v>5</v>
      </c>
    </row>
    <row r="106" spans="1:7" ht="17.850000000000001" customHeight="1" x14ac:dyDescent="0.2">
      <c r="B106" s="1" t="s">
        <v>90</v>
      </c>
      <c r="C106" s="39">
        <v>13</v>
      </c>
      <c r="D106" s="10">
        <f t="shared" si="9"/>
        <v>3</v>
      </c>
      <c r="E106" s="51">
        <f t="shared" si="7"/>
        <v>-76.92307692307692</v>
      </c>
      <c r="F106" s="13">
        <v>3</v>
      </c>
      <c r="G106" s="12">
        <v>0</v>
      </c>
    </row>
    <row r="107" spans="1:7" ht="17.850000000000001" customHeight="1" x14ac:dyDescent="0.2">
      <c r="B107" s="1" t="s">
        <v>91</v>
      </c>
      <c r="C107" s="39">
        <v>1</v>
      </c>
      <c r="D107" s="10">
        <f t="shared" si="9"/>
        <v>2</v>
      </c>
      <c r="E107" s="51">
        <f t="shared" si="7"/>
        <v>100</v>
      </c>
      <c r="F107" s="13">
        <v>2</v>
      </c>
      <c r="G107" s="12">
        <v>0</v>
      </c>
    </row>
    <row r="108" spans="1:7" ht="17.850000000000001" customHeight="1" x14ac:dyDescent="0.2">
      <c r="B108" s="1" t="s">
        <v>92</v>
      </c>
      <c r="C108" s="39">
        <v>24</v>
      </c>
      <c r="D108" s="10">
        <f t="shared" si="9"/>
        <v>16</v>
      </c>
      <c r="E108" s="51">
        <f t="shared" si="7"/>
        <v>-33.333333333333336</v>
      </c>
      <c r="F108" s="13">
        <v>13</v>
      </c>
      <c r="G108" s="12">
        <v>3</v>
      </c>
    </row>
    <row r="109" spans="1:7" ht="17.850000000000001" customHeight="1" x14ac:dyDescent="0.2">
      <c r="B109" s="16" t="s">
        <v>190</v>
      </c>
      <c r="C109" s="39">
        <v>3</v>
      </c>
      <c r="D109" s="10">
        <v>0</v>
      </c>
      <c r="E109" s="51">
        <f t="shared" si="7"/>
        <v>-100</v>
      </c>
      <c r="F109" s="13">
        <v>0</v>
      </c>
      <c r="G109" s="12">
        <v>0</v>
      </c>
    </row>
    <row r="110" spans="1:7" ht="17.850000000000001" customHeight="1" x14ac:dyDescent="0.2">
      <c r="B110" s="1" t="s">
        <v>93</v>
      </c>
      <c r="C110" s="39">
        <v>0</v>
      </c>
      <c r="D110" s="10">
        <f t="shared" ref="D110:D147" si="10">SUM(F110:G110)</f>
        <v>3</v>
      </c>
      <c r="E110" s="51" t="s">
        <v>29</v>
      </c>
      <c r="F110" s="13">
        <v>0</v>
      </c>
      <c r="G110" s="12">
        <v>3</v>
      </c>
    </row>
    <row r="111" spans="1:7" ht="17.850000000000001" customHeight="1" x14ac:dyDescent="0.2">
      <c r="B111" s="1" t="s">
        <v>94</v>
      </c>
      <c r="C111" s="39">
        <v>2243</v>
      </c>
      <c r="D111" s="10">
        <f t="shared" si="10"/>
        <v>2977</v>
      </c>
      <c r="E111" s="51">
        <f t="shared" si="7"/>
        <v>32.724030316540343</v>
      </c>
      <c r="F111" s="13">
        <v>1765</v>
      </c>
      <c r="G111" s="12">
        <v>1212</v>
      </c>
    </row>
    <row r="112" spans="1:7" ht="17.850000000000001" customHeight="1" x14ac:dyDescent="0.2">
      <c r="B112" s="1" t="s">
        <v>95</v>
      </c>
      <c r="C112" s="39">
        <v>160</v>
      </c>
      <c r="D112" s="10">
        <f t="shared" si="10"/>
        <v>129</v>
      </c>
      <c r="E112" s="51">
        <f t="shared" si="7"/>
        <v>-19.374999999999996</v>
      </c>
      <c r="F112" s="13">
        <v>69</v>
      </c>
      <c r="G112" s="12">
        <v>60</v>
      </c>
    </row>
    <row r="113" spans="1:7" ht="17.850000000000001" customHeight="1" x14ac:dyDescent="0.2">
      <c r="B113" s="1" t="s">
        <v>96</v>
      </c>
      <c r="C113" s="39">
        <v>21</v>
      </c>
      <c r="D113" s="10">
        <f t="shared" si="10"/>
        <v>36</v>
      </c>
      <c r="E113" s="51">
        <f t="shared" si="7"/>
        <v>71.428571428571416</v>
      </c>
      <c r="F113" s="13">
        <v>22</v>
      </c>
      <c r="G113" s="12">
        <v>14</v>
      </c>
    </row>
    <row r="114" spans="1:7" ht="17.850000000000001" customHeight="1" x14ac:dyDescent="0.2">
      <c r="B114" s="1" t="s">
        <v>97</v>
      </c>
      <c r="C114" s="39">
        <v>455</v>
      </c>
      <c r="D114" s="10">
        <f t="shared" si="10"/>
        <v>521</v>
      </c>
      <c r="E114" s="51">
        <f t="shared" si="7"/>
        <v>14.505494505494498</v>
      </c>
      <c r="F114" s="13">
        <v>348</v>
      </c>
      <c r="G114" s="12">
        <v>173</v>
      </c>
    </row>
    <row r="115" spans="1:7" ht="17.850000000000001" customHeight="1" x14ac:dyDescent="0.2">
      <c r="B115" s="1" t="s">
        <v>98</v>
      </c>
      <c r="C115" s="39">
        <v>2</v>
      </c>
      <c r="D115" s="10">
        <f t="shared" si="10"/>
        <v>13</v>
      </c>
      <c r="E115" s="51">
        <f>(((D115/C115-1)*100))</f>
        <v>550</v>
      </c>
      <c r="F115" s="13">
        <v>10</v>
      </c>
      <c r="G115" s="12">
        <v>3</v>
      </c>
    </row>
    <row r="116" spans="1:7" ht="17.850000000000001" customHeight="1" x14ac:dyDescent="0.2">
      <c r="B116" s="1" t="s">
        <v>99</v>
      </c>
      <c r="C116" s="39">
        <v>4583</v>
      </c>
      <c r="D116" s="10">
        <f t="shared" si="10"/>
        <v>742</v>
      </c>
      <c r="E116" s="51">
        <f t="shared" si="7"/>
        <v>-83.809731616844857</v>
      </c>
      <c r="F116" s="13">
        <v>658</v>
      </c>
      <c r="G116" s="12">
        <v>84</v>
      </c>
    </row>
    <row r="117" spans="1:7" ht="17.850000000000001" customHeight="1" x14ac:dyDescent="0.2">
      <c r="B117" s="1" t="s">
        <v>100</v>
      </c>
      <c r="C117" s="39">
        <v>32</v>
      </c>
      <c r="D117" s="10">
        <f t="shared" si="10"/>
        <v>21</v>
      </c>
      <c r="E117" s="51">
        <f t="shared" si="7"/>
        <v>-34.375</v>
      </c>
      <c r="F117" s="13">
        <v>18</v>
      </c>
      <c r="G117" s="12">
        <v>3</v>
      </c>
    </row>
    <row r="118" spans="1:7" ht="17.850000000000001" customHeight="1" x14ac:dyDescent="0.2">
      <c r="A118" s="16"/>
      <c r="B118" s="16" t="s">
        <v>101</v>
      </c>
      <c r="C118" s="39">
        <v>4</v>
      </c>
      <c r="D118" s="10">
        <f t="shared" si="10"/>
        <v>9</v>
      </c>
      <c r="E118" s="51">
        <f t="shared" si="7"/>
        <v>125</v>
      </c>
      <c r="F118" s="17">
        <v>4</v>
      </c>
      <c r="G118" s="12">
        <v>5</v>
      </c>
    </row>
    <row r="119" spans="1:7" ht="17.850000000000001" customHeight="1" x14ac:dyDescent="0.2">
      <c r="A119" s="16"/>
      <c r="B119" s="16" t="s">
        <v>102</v>
      </c>
      <c r="C119" s="39">
        <v>2436</v>
      </c>
      <c r="D119" s="10">
        <f t="shared" si="10"/>
        <v>1148</v>
      </c>
      <c r="E119" s="51">
        <f t="shared" si="7"/>
        <v>-52.873563218390807</v>
      </c>
      <c r="F119" s="17">
        <v>921</v>
      </c>
      <c r="G119" s="18">
        <v>227</v>
      </c>
    </row>
    <row r="120" spans="1:7" ht="17.850000000000001" customHeight="1" x14ac:dyDescent="0.2">
      <c r="A120" s="16"/>
      <c r="B120" s="16" t="s">
        <v>103</v>
      </c>
      <c r="C120" s="39">
        <v>1604</v>
      </c>
      <c r="D120" s="10">
        <f t="shared" si="10"/>
        <v>93</v>
      </c>
      <c r="E120" s="51">
        <f t="shared" si="7"/>
        <v>-94.201995012468828</v>
      </c>
      <c r="F120" s="17">
        <v>71</v>
      </c>
      <c r="G120" s="18">
        <v>22</v>
      </c>
    </row>
    <row r="121" spans="1:7" ht="17.850000000000001" customHeight="1" x14ac:dyDescent="0.2">
      <c r="A121" s="16"/>
      <c r="B121" s="16" t="s">
        <v>104</v>
      </c>
      <c r="C121" s="39">
        <v>11</v>
      </c>
      <c r="D121" s="10">
        <f t="shared" si="10"/>
        <v>8</v>
      </c>
      <c r="E121" s="51">
        <f t="shared" si="7"/>
        <v>-27.27272727272727</v>
      </c>
      <c r="F121" s="17">
        <v>2</v>
      </c>
      <c r="G121" s="18">
        <v>6</v>
      </c>
    </row>
    <row r="122" spans="1:7" ht="17.850000000000001" customHeight="1" x14ac:dyDescent="0.2">
      <c r="A122" s="16"/>
      <c r="B122" s="16" t="s">
        <v>105</v>
      </c>
      <c r="C122" s="39">
        <v>971</v>
      </c>
      <c r="D122" s="10">
        <f t="shared" si="10"/>
        <v>972</v>
      </c>
      <c r="E122" s="51">
        <f t="shared" si="7"/>
        <v>0.1029866117404632</v>
      </c>
      <c r="F122" s="17">
        <v>587</v>
      </c>
      <c r="G122" s="18">
        <v>385</v>
      </c>
    </row>
    <row r="123" spans="1:7" ht="17.850000000000001" customHeight="1" x14ac:dyDescent="0.2">
      <c r="A123" s="16"/>
      <c r="B123" s="16" t="s">
        <v>106</v>
      </c>
      <c r="C123" s="39">
        <v>403</v>
      </c>
      <c r="D123" s="10">
        <f t="shared" si="10"/>
        <v>564</v>
      </c>
      <c r="E123" s="51">
        <f t="shared" si="7"/>
        <v>39.950372208436733</v>
      </c>
      <c r="F123" s="17">
        <v>374</v>
      </c>
      <c r="G123" s="18">
        <v>190</v>
      </c>
    </row>
    <row r="124" spans="1:7" ht="17.850000000000001" customHeight="1" x14ac:dyDescent="0.2">
      <c r="A124" s="16"/>
      <c r="B124" s="16" t="s">
        <v>107</v>
      </c>
      <c r="C124" s="39">
        <v>16</v>
      </c>
      <c r="D124" s="10">
        <f t="shared" si="10"/>
        <v>10</v>
      </c>
      <c r="E124" s="51">
        <f t="shared" si="7"/>
        <v>-37.5</v>
      </c>
      <c r="F124" s="17">
        <v>8</v>
      </c>
      <c r="G124" s="18">
        <v>2</v>
      </c>
    </row>
    <row r="125" spans="1:7" ht="17.850000000000001" customHeight="1" x14ac:dyDescent="0.2">
      <c r="A125" s="16"/>
      <c r="B125" s="16" t="s">
        <v>108</v>
      </c>
      <c r="C125" s="39">
        <v>11</v>
      </c>
      <c r="D125" s="10">
        <f t="shared" si="10"/>
        <v>14</v>
      </c>
      <c r="E125" s="51">
        <f t="shared" si="7"/>
        <v>27.27272727272727</v>
      </c>
      <c r="F125" s="17">
        <v>6</v>
      </c>
      <c r="G125" s="18">
        <v>8</v>
      </c>
    </row>
    <row r="126" spans="1:7" ht="17.850000000000001" customHeight="1" x14ac:dyDescent="0.2">
      <c r="A126" s="16"/>
      <c r="B126" s="16" t="s">
        <v>109</v>
      </c>
      <c r="C126" s="39">
        <v>10</v>
      </c>
      <c r="D126" s="10">
        <f t="shared" si="10"/>
        <v>7</v>
      </c>
      <c r="E126" s="51">
        <f t="shared" si="7"/>
        <v>-30.000000000000004</v>
      </c>
      <c r="F126" s="17">
        <v>4</v>
      </c>
      <c r="G126" s="18">
        <v>3</v>
      </c>
    </row>
    <row r="127" spans="1:7" ht="17.850000000000001" customHeight="1" x14ac:dyDescent="0.2">
      <c r="A127" s="16"/>
      <c r="B127" s="16" t="s">
        <v>110</v>
      </c>
      <c r="C127" s="39">
        <v>2</v>
      </c>
      <c r="D127" s="10">
        <f t="shared" si="10"/>
        <v>8</v>
      </c>
      <c r="E127" s="51">
        <f t="shared" si="7"/>
        <v>300</v>
      </c>
      <c r="F127" s="17">
        <v>4</v>
      </c>
      <c r="G127" s="18">
        <v>4</v>
      </c>
    </row>
    <row r="128" spans="1:7" ht="17.850000000000001" customHeight="1" x14ac:dyDescent="0.2">
      <c r="A128" s="16"/>
      <c r="B128" s="16" t="s">
        <v>111</v>
      </c>
      <c r="C128" s="39">
        <v>31</v>
      </c>
      <c r="D128" s="10">
        <f t="shared" si="10"/>
        <v>48</v>
      </c>
      <c r="E128" s="51">
        <f t="shared" si="7"/>
        <v>54.838709677419352</v>
      </c>
      <c r="F128" s="17">
        <v>31</v>
      </c>
      <c r="G128" s="18">
        <v>17</v>
      </c>
    </row>
    <row r="129" spans="1:7" ht="17.850000000000001" customHeight="1" x14ac:dyDescent="0.2">
      <c r="A129" s="16"/>
      <c r="B129" s="16" t="s">
        <v>112</v>
      </c>
      <c r="C129" s="39">
        <v>66</v>
      </c>
      <c r="D129" s="10">
        <f t="shared" si="10"/>
        <v>81</v>
      </c>
      <c r="E129" s="51">
        <f t="shared" si="7"/>
        <v>22.72727272727273</v>
      </c>
      <c r="F129" s="17">
        <v>47</v>
      </c>
      <c r="G129" s="18">
        <v>34</v>
      </c>
    </row>
    <row r="130" spans="1:7" ht="17.850000000000001" customHeight="1" x14ac:dyDescent="0.2">
      <c r="A130" s="16"/>
      <c r="B130" s="16" t="s">
        <v>113</v>
      </c>
      <c r="C130" s="39">
        <v>23</v>
      </c>
      <c r="D130" s="10">
        <f t="shared" si="10"/>
        <v>27</v>
      </c>
      <c r="E130" s="51">
        <f t="shared" si="7"/>
        <v>17.391304347826097</v>
      </c>
      <c r="F130" s="17">
        <v>13</v>
      </c>
      <c r="G130" s="18">
        <v>14</v>
      </c>
    </row>
    <row r="131" spans="1:7" ht="17.850000000000001" customHeight="1" x14ac:dyDescent="0.2">
      <c r="A131" s="16"/>
      <c r="B131" s="16" t="s">
        <v>114</v>
      </c>
      <c r="C131" s="39">
        <v>21</v>
      </c>
      <c r="D131" s="10">
        <f t="shared" si="10"/>
        <v>6</v>
      </c>
      <c r="E131" s="51">
        <f t="shared" si="7"/>
        <v>-71.428571428571431</v>
      </c>
      <c r="F131" s="17">
        <v>5</v>
      </c>
      <c r="G131" s="18">
        <v>1</v>
      </c>
    </row>
    <row r="132" spans="1:7" ht="17.850000000000001" customHeight="1" x14ac:dyDescent="0.2">
      <c r="A132" s="16"/>
      <c r="B132" s="1" t="s">
        <v>172</v>
      </c>
      <c r="C132" s="39">
        <v>2</v>
      </c>
      <c r="D132" s="10">
        <f t="shared" si="10"/>
        <v>2</v>
      </c>
      <c r="E132" s="12">
        <f t="shared" si="7"/>
        <v>0</v>
      </c>
      <c r="F132" s="17">
        <v>2</v>
      </c>
      <c r="G132" s="18">
        <v>0</v>
      </c>
    </row>
    <row r="133" spans="1:7" ht="24.95" customHeight="1" x14ac:dyDescent="0.2">
      <c r="A133" s="1" t="s">
        <v>167</v>
      </c>
      <c r="C133" s="39"/>
      <c r="D133" s="10"/>
      <c r="E133" s="51"/>
      <c r="F133" s="13"/>
      <c r="G133" s="12"/>
    </row>
    <row r="134" spans="1:7" ht="17.100000000000001" customHeight="1" x14ac:dyDescent="0.2">
      <c r="A134" s="16"/>
      <c r="B134" s="16" t="s">
        <v>115</v>
      </c>
      <c r="C134" s="39">
        <v>25</v>
      </c>
      <c r="D134" s="10">
        <f t="shared" si="10"/>
        <v>31</v>
      </c>
      <c r="E134" s="51">
        <f t="shared" si="7"/>
        <v>24</v>
      </c>
      <c r="F134" s="17">
        <v>21</v>
      </c>
      <c r="G134" s="18">
        <v>10</v>
      </c>
    </row>
    <row r="135" spans="1:7" ht="17.100000000000001" customHeight="1" x14ac:dyDescent="0.2">
      <c r="A135" s="16"/>
      <c r="B135" s="16" t="s">
        <v>116</v>
      </c>
      <c r="C135" s="39">
        <v>11</v>
      </c>
      <c r="D135" s="10">
        <f t="shared" si="10"/>
        <v>13</v>
      </c>
      <c r="E135" s="51">
        <f t="shared" si="7"/>
        <v>18.181818181818187</v>
      </c>
      <c r="F135" s="17">
        <v>5</v>
      </c>
      <c r="G135" s="18">
        <v>8</v>
      </c>
    </row>
    <row r="136" spans="1:7" ht="17.100000000000001" customHeight="1" x14ac:dyDescent="0.2">
      <c r="A136" s="16"/>
      <c r="B136" s="1" t="s">
        <v>173</v>
      </c>
      <c r="C136" s="39">
        <v>0</v>
      </c>
      <c r="D136" s="10">
        <f t="shared" si="10"/>
        <v>1</v>
      </c>
      <c r="E136" s="51" t="s">
        <v>29</v>
      </c>
      <c r="F136" s="17">
        <v>1</v>
      </c>
      <c r="G136" s="18">
        <v>0</v>
      </c>
    </row>
    <row r="137" spans="1:7" ht="17.100000000000001" customHeight="1" x14ac:dyDescent="0.2">
      <c r="A137" s="16"/>
      <c r="B137" s="16" t="s">
        <v>117</v>
      </c>
      <c r="C137" s="39">
        <v>11</v>
      </c>
      <c r="D137" s="10">
        <f t="shared" si="10"/>
        <v>7</v>
      </c>
      <c r="E137" s="51">
        <f>(((D137/C137-1)*100))</f>
        <v>-36.363636363636367</v>
      </c>
      <c r="F137" s="17">
        <v>7</v>
      </c>
      <c r="G137" s="18">
        <v>0</v>
      </c>
    </row>
    <row r="138" spans="1:7" ht="17.100000000000001" customHeight="1" x14ac:dyDescent="0.2">
      <c r="A138" s="16"/>
      <c r="B138" s="16" t="s">
        <v>191</v>
      </c>
      <c r="C138" s="39">
        <v>3</v>
      </c>
      <c r="D138" s="10">
        <f t="shared" si="10"/>
        <v>0</v>
      </c>
      <c r="E138" s="51">
        <f t="shared" si="7"/>
        <v>-100</v>
      </c>
      <c r="F138" s="17">
        <v>0</v>
      </c>
      <c r="G138" s="18">
        <v>0</v>
      </c>
    </row>
    <row r="139" spans="1:7" ht="17.100000000000001" customHeight="1" x14ac:dyDescent="0.2">
      <c r="A139" s="16"/>
      <c r="B139" s="16" t="s">
        <v>118</v>
      </c>
      <c r="C139" s="39">
        <v>42</v>
      </c>
      <c r="D139" s="10">
        <f t="shared" si="10"/>
        <v>60</v>
      </c>
      <c r="E139" s="51">
        <f t="shared" si="7"/>
        <v>42.857142857142861</v>
      </c>
      <c r="F139" s="17">
        <v>33</v>
      </c>
      <c r="G139" s="18">
        <v>27</v>
      </c>
    </row>
    <row r="140" spans="1:7" ht="17.100000000000001" customHeight="1" x14ac:dyDescent="0.2">
      <c r="A140" s="16"/>
      <c r="B140" s="16" t="s">
        <v>119</v>
      </c>
      <c r="C140" s="39">
        <v>12</v>
      </c>
      <c r="D140" s="32">
        <f t="shared" si="10"/>
        <v>5</v>
      </c>
      <c r="E140" s="51">
        <f t="shared" si="7"/>
        <v>-58.333333333333329</v>
      </c>
      <c r="F140" s="17">
        <v>5</v>
      </c>
      <c r="G140" s="18">
        <v>0</v>
      </c>
    </row>
    <row r="141" spans="1:7" ht="17.100000000000001" customHeight="1" x14ac:dyDescent="0.2">
      <c r="A141" s="16"/>
      <c r="B141" s="16" t="s">
        <v>120</v>
      </c>
      <c r="C141" s="39">
        <v>62</v>
      </c>
      <c r="D141" s="32">
        <f t="shared" si="10"/>
        <v>22</v>
      </c>
      <c r="E141" s="51">
        <f t="shared" si="7"/>
        <v>-64.516129032258064</v>
      </c>
      <c r="F141" s="17">
        <v>22</v>
      </c>
      <c r="G141" s="19">
        <v>0</v>
      </c>
    </row>
    <row r="142" spans="1:7" ht="17.100000000000001" customHeight="1" x14ac:dyDescent="0.2">
      <c r="A142" s="16"/>
      <c r="B142" s="16" t="s">
        <v>121</v>
      </c>
      <c r="C142" s="39">
        <v>86</v>
      </c>
      <c r="D142" s="32">
        <f t="shared" si="10"/>
        <v>40</v>
      </c>
      <c r="E142" s="51">
        <f t="shared" si="7"/>
        <v>-53.488372093023258</v>
      </c>
      <c r="F142" s="17">
        <v>20</v>
      </c>
      <c r="G142" s="19">
        <v>20</v>
      </c>
    </row>
    <row r="143" spans="1:7" ht="17.100000000000001" customHeight="1" x14ac:dyDescent="0.2">
      <c r="A143" s="16"/>
      <c r="B143" s="42" t="s">
        <v>182</v>
      </c>
      <c r="C143" s="39">
        <v>1</v>
      </c>
      <c r="D143" s="32">
        <f t="shared" si="10"/>
        <v>1</v>
      </c>
      <c r="E143" s="12">
        <f t="shared" ref="E143:E206" si="11">(((D143/C143-1)*100))</f>
        <v>0</v>
      </c>
      <c r="F143" s="17">
        <v>0</v>
      </c>
      <c r="G143" s="19">
        <v>1</v>
      </c>
    </row>
    <row r="144" spans="1:7" ht="17.100000000000001" customHeight="1" x14ac:dyDescent="0.2">
      <c r="A144" s="16"/>
      <c r="B144" s="1" t="s">
        <v>192</v>
      </c>
      <c r="C144" s="39">
        <v>1</v>
      </c>
      <c r="D144" s="32">
        <f t="shared" si="10"/>
        <v>1</v>
      </c>
      <c r="E144" s="12">
        <f t="shared" si="11"/>
        <v>0</v>
      </c>
      <c r="F144" s="17">
        <v>0</v>
      </c>
      <c r="G144" s="19">
        <v>1</v>
      </c>
    </row>
    <row r="145" spans="1:7" ht="17.100000000000001" customHeight="1" x14ac:dyDescent="0.2">
      <c r="B145" s="1" t="s">
        <v>122</v>
      </c>
      <c r="C145" s="39">
        <v>1031</v>
      </c>
      <c r="D145" s="32">
        <f t="shared" si="10"/>
        <v>1149</v>
      </c>
      <c r="E145" s="51">
        <f t="shared" si="11"/>
        <v>11.445198836081483</v>
      </c>
      <c r="F145" s="13">
        <v>734</v>
      </c>
      <c r="G145" s="12">
        <v>415</v>
      </c>
    </row>
    <row r="146" spans="1:7" ht="17.100000000000001" customHeight="1" x14ac:dyDescent="0.2">
      <c r="B146" s="1" t="s">
        <v>123</v>
      </c>
      <c r="C146" s="39">
        <v>109</v>
      </c>
      <c r="D146" s="32">
        <f t="shared" si="10"/>
        <v>52</v>
      </c>
      <c r="E146" s="51">
        <f t="shared" si="11"/>
        <v>-52.293577981651374</v>
      </c>
      <c r="F146" s="13">
        <v>52</v>
      </c>
      <c r="G146" s="14">
        <v>0</v>
      </c>
    </row>
    <row r="147" spans="1:7" ht="17.100000000000001" customHeight="1" x14ac:dyDescent="0.2">
      <c r="B147" s="1" t="s">
        <v>124</v>
      </c>
      <c r="C147" s="39">
        <v>47</v>
      </c>
      <c r="D147" s="32">
        <f t="shared" si="10"/>
        <v>31</v>
      </c>
      <c r="E147" s="51">
        <f t="shared" si="11"/>
        <v>-34.042553191489368</v>
      </c>
      <c r="F147" s="13">
        <v>16</v>
      </c>
      <c r="G147" s="14">
        <v>15</v>
      </c>
    </row>
    <row r="148" spans="1:7" ht="24.95" customHeight="1" x14ac:dyDescent="0.2">
      <c r="A148" s="1" t="s">
        <v>125</v>
      </c>
      <c r="C148" s="40">
        <f>SUM(C149:C193)</f>
        <v>1441</v>
      </c>
      <c r="D148" s="10">
        <f>SUM(D149:D193)</f>
        <v>577</v>
      </c>
      <c r="E148" s="51">
        <f t="shared" si="11"/>
        <v>-59.958362248438576</v>
      </c>
      <c r="F148" s="10">
        <f>SUM(F149:F193)</f>
        <v>419</v>
      </c>
      <c r="G148" s="11">
        <f>SUM(G149:G193)</f>
        <v>158</v>
      </c>
    </row>
    <row r="149" spans="1:7" ht="17.25" customHeight="1" x14ac:dyDescent="0.2">
      <c r="B149" s="16" t="s">
        <v>126</v>
      </c>
      <c r="C149" s="39">
        <v>3</v>
      </c>
      <c r="D149" s="10">
        <f t="shared" ref="D149:D193" si="12">SUM(F149:G149)</f>
        <v>13</v>
      </c>
      <c r="E149" s="51">
        <f t="shared" si="11"/>
        <v>333.33333333333331</v>
      </c>
      <c r="F149" s="33">
        <v>8</v>
      </c>
      <c r="G149" s="14">
        <v>5</v>
      </c>
    </row>
    <row r="150" spans="1:7" ht="17.25" customHeight="1" x14ac:dyDescent="0.2">
      <c r="B150" s="1" t="s">
        <v>127</v>
      </c>
      <c r="C150" s="39">
        <v>11</v>
      </c>
      <c r="D150" s="10">
        <f t="shared" si="12"/>
        <v>23</v>
      </c>
      <c r="E150" s="51">
        <f t="shared" si="11"/>
        <v>109.09090909090908</v>
      </c>
      <c r="F150" s="33">
        <v>19</v>
      </c>
      <c r="G150" s="14">
        <v>4</v>
      </c>
    </row>
    <row r="151" spans="1:7" ht="17.25" customHeight="1" x14ac:dyDescent="0.2">
      <c r="B151" s="1" t="s">
        <v>128</v>
      </c>
      <c r="C151" s="39">
        <v>2</v>
      </c>
      <c r="D151" s="10">
        <f t="shared" si="12"/>
        <v>3</v>
      </c>
      <c r="E151" s="51">
        <f t="shared" si="11"/>
        <v>50</v>
      </c>
      <c r="F151" s="13">
        <v>2</v>
      </c>
      <c r="G151" s="12">
        <v>1</v>
      </c>
    </row>
    <row r="152" spans="1:7" ht="17.25" customHeight="1" x14ac:dyDescent="0.2">
      <c r="B152" s="16" t="s">
        <v>129</v>
      </c>
      <c r="C152" s="39">
        <v>3</v>
      </c>
      <c r="D152" s="10">
        <f t="shared" si="12"/>
        <v>0</v>
      </c>
      <c r="E152" s="51">
        <f t="shared" si="11"/>
        <v>-100</v>
      </c>
      <c r="F152" s="33">
        <v>0</v>
      </c>
      <c r="G152" s="14">
        <v>0</v>
      </c>
    </row>
    <row r="153" spans="1:7" ht="17.25" customHeight="1" x14ac:dyDescent="0.2">
      <c r="B153" s="16" t="s">
        <v>193</v>
      </c>
      <c r="C153" s="39">
        <v>1</v>
      </c>
      <c r="D153" s="10">
        <f t="shared" si="12"/>
        <v>0</v>
      </c>
      <c r="E153" s="51">
        <f t="shared" si="11"/>
        <v>-100</v>
      </c>
      <c r="F153" s="33">
        <v>0</v>
      </c>
      <c r="G153" s="14">
        <v>0</v>
      </c>
    </row>
    <row r="154" spans="1:7" ht="17.25" customHeight="1" x14ac:dyDescent="0.2">
      <c r="B154" s="1" t="s">
        <v>130</v>
      </c>
      <c r="C154" s="39">
        <v>4</v>
      </c>
      <c r="D154" s="10">
        <f t="shared" si="12"/>
        <v>3</v>
      </c>
      <c r="E154" s="51">
        <f t="shared" si="11"/>
        <v>-25</v>
      </c>
      <c r="F154" s="33">
        <v>1</v>
      </c>
      <c r="G154" s="14">
        <v>2</v>
      </c>
    </row>
    <row r="155" spans="1:7" ht="17.25" customHeight="1" x14ac:dyDescent="0.2">
      <c r="B155" s="16" t="s">
        <v>131</v>
      </c>
      <c r="C155" s="39">
        <v>16</v>
      </c>
      <c r="D155" s="10">
        <f t="shared" si="12"/>
        <v>0</v>
      </c>
      <c r="E155" s="51">
        <f t="shared" si="11"/>
        <v>-100</v>
      </c>
      <c r="F155" s="33">
        <v>0</v>
      </c>
      <c r="G155" s="14">
        <v>0</v>
      </c>
    </row>
    <row r="156" spans="1:7" ht="17.25" customHeight="1" x14ac:dyDescent="0.2">
      <c r="B156" s="16" t="s">
        <v>174</v>
      </c>
      <c r="C156" s="39">
        <v>2</v>
      </c>
      <c r="D156" s="10">
        <f t="shared" si="12"/>
        <v>0</v>
      </c>
      <c r="E156" s="51">
        <f t="shared" si="11"/>
        <v>-100</v>
      </c>
      <c r="F156" s="13">
        <v>0</v>
      </c>
      <c r="G156" s="14">
        <v>0</v>
      </c>
    </row>
    <row r="157" spans="1:7" ht="17.25" customHeight="1" x14ac:dyDescent="0.2">
      <c r="B157" s="1" t="s">
        <v>132</v>
      </c>
      <c r="C157" s="39">
        <v>1</v>
      </c>
      <c r="D157" s="10">
        <f t="shared" si="12"/>
        <v>2</v>
      </c>
      <c r="E157" s="51">
        <f t="shared" si="11"/>
        <v>100</v>
      </c>
      <c r="F157" s="33">
        <v>0</v>
      </c>
      <c r="G157" s="14">
        <v>2</v>
      </c>
    </row>
    <row r="158" spans="1:7" ht="17.25" customHeight="1" x14ac:dyDescent="0.2">
      <c r="B158" s="1" t="s">
        <v>133</v>
      </c>
      <c r="C158" s="39">
        <v>15</v>
      </c>
      <c r="D158" s="10">
        <f t="shared" si="12"/>
        <v>8</v>
      </c>
      <c r="E158" s="51">
        <f t="shared" si="11"/>
        <v>-46.666666666666664</v>
      </c>
      <c r="F158" s="33">
        <v>7</v>
      </c>
      <c r="G158" s="14">
        <v>1</v>
      </c>
    </row>
    <row r="159" spans="1:7" ht="17.25" customHeight="1" x14ac:dyDescent="0.2">
      <c r="B159" s="16" t="s">
        <v>198</v>
      </c>
      <c r="C159" s="39">
        <v>0</v>
      </c>
      <c r="D159" s="10">
        <f t="shared" ref="D159" si="13">SUM(F159:G159)</f>
        <v>2</v>
      </c>
      <c r="E159" s="51" t="s">
        <v>29</v>
      </c>
      <c r="F159" s="33">
        <v>2</v>
      </c>
      <c r="G159" s="14">
        <v>0</v>
      </c>
    </row>
    <row r="160" spans="1:7" ht="17.25" customHeight="1" x14ac:dyDescent="0.2">
      <c r="B160" s="16" t="s">
        <v>181</v>
      </c>
      <c r="C160" s="39">
        <v>9</v>
      </c>
      <c r="D160" s="10">
        <f t="shared" si="12"/>
        <v>0</v>
      </c>
      <c r="E160" s="51">
        <f t="shared" si="11"/>
        <v>-100</v>
      </c>
      <c r="F160" s="33">
        <v>0</v>
      </c>
      <c r="G160" s="14">
        <v>0</v>
      </c>
    </row>
    <row r="161" spans="1:7" ht="17.25" customHeight="1" x14ac:dyDescent="0.2">
      <c r="B161" s="1" t="s">
        <v>134</v>
      </c>
      <c r="C161" s="39">
        <v>19</v>
      </c>
      <c r="D161" s="10">
        <f t="shared" si="12"/>
        <v>11</v>
      </c>
      <c r="E161" s="51">
        <f t="shared" si="11"/>
        <v>-42.105263157894733</v>
      </c>
      <c r="F161" s="33">
        <v>6</v>
      </c>
      <c r="G161" s="14">
        <v>5</v>
      </c>
    </row>
    <row r="162" spans="1:7" ht="17.25" customHeight="1" x14ac:dyDescent="0.2">
      <c r="B162" s="1" t="s">
        <v>135</v>
      </c>
      <c r="C162" s="39">
        <v>3</v>
      </c>
      <c r="D162" s="10">
        <f t="shared" si="12"/>
        <v>1</v>
      </c>
      <c r="E162" s="51">
        <f t="shared" si="11"/>
        <v>-66.666666666666671</v>
      </c>
      <c r="F162" s="33">
        <v>1</v>
      </c>
      <c r="G162" s="12">
        <v>0</v>
      </c>
    </row>
    <row r="163" spans="1:7" ht="24.95" customHeight="1" x14ac:dyDescent="0.2">
      <c r="A163" s="1" t="s">
        <v>168</v>
      </c>
      <c r="C163" s="39"/>
      <c r="D163" s="10"/>
      <c r="E163" s="51"/>
      <c r="F163" s="13"/>
      <c r="G163" s="14"/>
    </row>
    <row r="164" spans="1:7" ht="16.7" customHeight="1" x14ac:dyDescent="0.2">
      <c r="B164" s="1" t="s">
        <v>185</v>
      </c>
      <c r="C164" s="39">
        <v>0</v>
      </c>
      <c r="D164" s="10">
        <f t="shared" si="12"/>
        <v>1</v>
      </c>
      <c r="E164" s="51" t="s">
        <v>29</v>
      </c>
      <c r="F164" s="33">
        <v>1</v>
      </c>
      <c r="G164" s="12">
        <v>0</v>
      </c>
    </row>
    <row r="165" spans="1:7" ht="16.7" customHeight="1" x14ac:dyDescent="0.2">
      <c r="B165" s="1" t="s">
        <v>136</v>
      </c>
      <c r="C165" s="39">
        <v>134</v>
      </c>
      <c r="D165" s="10">
        <f t="shared" si="12"/>
        <v>11</v>
      </c>
      <c r="E165" s="51">
        <f t="shared" si="11"/>
        <v>-91.791044776119406</v>
      </c>
      <c r="F165" s="33">
        <v>4</v>
      </c>
      <c r="G165" s="14">
        <v>7</v>
      </c>
    </row>
    <row r="166" spans="1:7" ht="16.7" customHeight="1" x14ac:dyDescent="0.2">
      <c r="B166" s="1" t="s">
        <v>175</v>
      </c>
      <c r="C166" s="39">
        <v>0</v>
      </c>
      <c r="D166" s="10">
        <f t="shared" si="12"/>
        <v>4</v>
      </c>
      <c r="E166" s="51" t="s">
        <v>29</v>
      </c>
      <c r="F166" s="33">
        <v>1</v>
      </c>
      <c r="G166" s="14">
        <v>3</v>
      </c>
    </row>
    <row r="167" spans="1:7" ht="16.7" customHeight="1" x14ac:dyDescent="0.2">
      <c r="B167" s="1" t="s">
        <v>137</v>
      </c>
      <c r="C167" s="39">
        <v>4</v>
      </c>
      <c r="D167" s="10">
        <f t="shared" si="12"/>
        <v>3</v>
      </c>
      <c r="E167" s="51">
        <f t="shared" si="11"/>
        <v>-25</v>
      </c>
      <c r="F167" s="33">
        <v>3</v>
      </c>
      <c r="G167" s="12">
        <v>0</v>
      </c>
    </row>
    <row r="168" spans="1:7" ht="16.7" customHeight="1" x14ac:dyDescent="0.2">
      <c r="B168" s="1" t="s">
        <v>138</v>
      </c>
      <c r="C168" s="39">
        <v>18</v>
      </c>
      <c r="D168" s="10">
        <f t="shared" si="12"/>
        <v>4</v>
      </c>
      <c r="E168" s="51">
        <f t="shared" si="11"/>
        <v>-77.777777777777786</v>
      </c>
      <c r="F168" s="33">
        <v>2</v>
      </c>
      <c r="G168" s="12">
        <v>2</v>
      </c>
    </row>
    <row r="169" spans="1:7" ht="16.7" customHeight="1" x14ac:dyDescent="0.2">
      <c r="B169" s="1" t="s">
        <v>176</v>
      </c>
      <c r="C169" s="39">
        <v>6</v>
      </c>
      <c r="D169" s="10">
        <f t="shared" si="12"/>
        <v>1</v>
      </c>
      <c r="E169" s="51">
        <f t="shared" si="11"/>
        <v>-83.333333333333343</v>
      </c>
      <c r="F169" s="33">
        <v>1</v>
      </c>
      <c r="G169" s="14">
        <v>0</v>
      </c>
    </row>
    <row r="170" spans="1:7" ht="16.7" customHeight="1" x14ac:dyDescent="0.2">
      <c r="B170" s="16" t="s">
        <v>194</v>
      </c>
      <c r="C170" s="39">
        <v>1</v>
      </c>
      <c r="D170" s="10">
        <v>0</v>
      </c>
      <c r="E170" s="51">
        <f t="shared" si="11"/>
        <v>-100</v>
      </c>
      <c r="F170" s="33">
        <v>0</v>
      </c>
      <c r="G170" s="14">
        <v>0</v>
      </c>
    </row>
    <row r="171" spans="1:7" ht="16.7" customHeight="1" x14ac:dyDescent="0.2">
      <c r="B171" s="1" t="s">
        <v>139</v>
      </c>
      <c r="C171" s="39">
        <v>27</v>
      </c>
      <c r="D171" s="10">
        <f t="shared" si="12"/>
        <v>48</v>
      </c>
      <c r="E171" s="51">
        <f t="shared" si="11"/>
        <v>77.777777777777771</v>
      </c>
      <c r="F171" s="33">
        <v>34</v>
      </c>
      <c r="G171" s="14">
        <v>14</v>
      </c>
    </row>
    <row r="172" spans="1:7" ht="16.7" customHeight="1" x14ac:dyDescent="0.2">
      <c r="B172" s="1" t="s">
        <v>140</v>
      </c>
      <c r="C172" s="39">
        <v>63</v>
      </c>
      <c r="D172" s="10">
        <f t="shared" si="12"/>
        <v>16</v>
      </c>
      <c r="E172" s="51">
        <f t="shared" si="11"/>
        <v>-74.603174603174608</v>
      </c>
      <c r="F172" s="33">
        <v>9</v>
      </c>
      <c r="G172" s="14">
        <v>7</v>
      </c>
    </row>
    <row r="173" spans="1:7" ht="16.7" customHeight="1" x14ac:dyDescent="0.2">
      <c r="B173" s="1" t="s">
        <v>177</v>
      </c>
      <c r="C173" s="39">
        <v>11</v>
      </c>
      <c r="D173" s="10">
        <f t="shared" si="12"/>
        <v>2</v>
      </c>
      <c r="E173" s="51">
        <f t="shared" si="11"/>
        <v>-81.818181818181813</v>
      </c>
      <c r="F173" s="33">
        <v>2</v>
      </c>
      <c r="G173" s="14">
        <v>0</v>
      </c>
    </row>
    <row r="174" spans="1:7" ht="16.7" customHeight="1" x14ac:dyDescent="0.2">
      <c r="B174" s="1" t="s">
        <v>178</v>
      </c>
      <c r="C174" s="39">
        <v>7</v>
      </c>
      <c r="D174" s="10">
        <f t="shared" si="12"/>
        <v>3</v>
      </c>
      <c r="E174" s="51">
        <f t="shared" si="11"/>
        <v>-57.142857142857139</v>
      </c>
      <c r="F174" s="33">
        <v>2</v>
      </c>
      <c r="G174" s="14">
        <v>1</v>
      </c>
    </row>
    <row r="175" spans="1:7" ht="16.7" customHeight="1" x14ac:dyDescent="0.2">
      <c r="B175" s="20" t="s">
        <v>141</v>
      </c>
      <c r="C175" s="39">
        <v>3</v>
      </c>
      <c r="D175" s="10">
        <f t="shared" si="12"/>
        <v>2</v>
      </c>
      <c r="E175" s="51">
        <f t="shared" si="11"/>
        <v>-33.333333333333336</v>
      </c>
      <c r="F175" s="33">
        <v>2</v>
      </c>
      <c r="G175" s="12">
        <v>0</v>
      </c>
    </row>
    <row r="176" spans="1:7" ht="16.7" customHeight="1" x14ac:dyDescent="0.2">
      <c r="B176" s="1" t="s">
        <v>142</v>
      </c>
      <c r="C176" s="39">
        <v>18</v>
      </c>
      <c r="D176" s="10">
        <f t="shared" si="12"/>
        <v>28</v>
      </c>
      <c r="E176" s="51">
        <f t="shared" si="11"/>
        <v>55.555555555555557</v>
      </c>
      <c r="F176" s="33">
        <v>16</v>
      </c>
      <c r="G176" s="14">
        <v>12</v>
      </c>
    </row>
    <row r="177" spans="2:7" ht="16.7" customHeight="1" x14ac:dyDescent="0.2">
      <c r="B177" s="1" t="s">
        <v>143</v>
      </c>
      <c r="C177" s="39">
        <v>37</v>
      </c>
      <c r="D177" s="10">
        <f t="shared" si="12"/>
        <v>28</v>
      </c>
      <c r="E177" s="51">
        <f t="shared" si="11"/>
        <v>-24.324324324324319</v>
      </c>
      <c r="F177" s="33">
        <v>21</v>
      </c>
      <c r="G177" s="14">
        <v>7</v>
      </c>
    </row>
    <row r="178" spans="2:7" ht="16.7" customHeight="1" x14ac:dyDescent="0.2">
      <c r="B178" s="1" t="s">
        <v>144</v>
      </c>
      <c r="C178" s="39">
        <v>37</v>
      </c>
      <c r="D178" s="10">
        <f t="shared" si="12"/>
        <v>6</v>
      </c>
      <c r="E178" s="51">
        <f>(((D178/C178-1)*100))</f>
        <v>-83.78378378378379</v>
      </c>
      <c r="F178" s="33">
        <v>6</v>
      </c>
      <c r="G178" s="12">
        <v>0</v>
      </c>
    </row>
    <row r="179" spans="2:7" ht="16.7" customHeight="1" x14ac:dyDescent="0.2">
      <c r="B179" s="1" t="s">
        <v>145</v>
      </c>
      <c r="C179" s="39">
        <v>680</v>
      </c>
      <c r="D179" s="10">
        <f t="shared" si="12"/>
        <v>314</v>
      </c>
      <c r="E179" s="51">
        <f t="shared" si="11"/>
        <v>-53.823529411764703</v>
      </c>
      <c r="F179" s="33">
        <v>244</v>
      </c>
      <c r="G179" s="14">
        <v>70</v>
      </c>
    </row>
    <row r="180" spans="2:7" ht="16.7" customHeight="1" x14ac:dyDescent="0.2">
      <c r="B180" s="1" t="s">
        <v>195</v>
      </c>
      <c r="C180" s="39">
        <v>2</v>
      </c>
      <c r="D180" s="10">
        <f t="shared" si="12"/>
        <v>1</v>
      </c>
      <c r="E180" s="51">
        <f t="shared" si="11"/>
        <v>-50</v>
      </c>
      <c r="F180" s="33">
        <v>0</v>
      </c>
      <c r="G180" s="14">
        <v>1</v>
      </c>
    </row>
    <row r="181" spans="2:7" ht="17.850000000000001" customHeight="1" x14ac:dyDescent="0.2">
      <c r="B181" s="20" t="s">
        <v>146</v>
      </c>
      <c r="C181" s="39">
        <v>5</v>
      </c>
      <c r="D181" s="10">
        <f t="shared" si="12"/>
        <v>6</v>
      </c>
      <c r="E181" s="51">
        <f>(((D181/C181-1)*100))</f>
        <v>19.999999999999996</v>
      </c>
      <c r="F181" s="33">
        <v>5</v>
      </c>
      <c r="G181" s="12">
        <v>1</v>
      </c>
    </row>
    <row r="182" spans="2:7" ht="17.850000000000001" customHeight="1" x14ac:dyDescent="0.2">
      <c r="B182" s="16" t="s">
        <v>147</v>
      </c>
      <c r="C182" s="28">
        <v>1</v>
      </c>
      <c r="D182" s="10">
        <f t="shared" si="12"/>
        <v>0</v>
      </c>
      <c r="E182" s="51">
        <f t="shared" si="11"/>
        <v>-100</v>
      </c>
      <c r="F182" s="13">
        <v>0</v>
      </c>
      <c r="G182" s="12">
        <v>0</v>
      </c>
    </row>
    <row r="183" spans="2:7" ht="17.850000000000001" customHeight="1" x14ac:dyDescent="0.2">
      <c r="B183" s="1" t="s">
        <v>148</v>
      </c>
      <c r="C183" s="39">
        <v>1</v>
      </c>
      <c r="D183" s="10">
        <f t="shared" si="12"/>
        <v>1</v>
      </c>
      <c r="E183" s="51" t="s">
        <v>211</v>
      </c>
      <c r="F183" s="13">
        <v>0</v>
      </c>
      <c r="G183" s="14">
        <v>1</v>
      </c>
    </row>
    <row r="184" spans="2:7" ht="17.850000000000001" customHeight="1" x14ac:dyDescent="0.2">
      <c r="B184" s="16" t="s">
        <v>149</v>
      </c>
      <c r="C184" s="39">
        <v>4</v>
      </c>
      <c r="D184" s="10">
        <f t="shared" si="12"/>
        <v>0</v>
      </c>
      <c r="E184" s="51">
        <f t="shared" si="11"/>
        <v>-100</v>
      </c>
      <c r="F184" s="33">
        <v>0</v>
      </c>
      <c r="G184" s="12">
        <v>0</v>
      </c>
    </row>
    <row r="185" spans="2:7" ht="17.850000000000001" customHeight="1" x14ac:dyDescent="0.2">
      <c r="B185" s="1" t="s">
        <v>150</v>
      </c>
      <c r="C185" s="39">
        <v>3</v>
      </c>
      <c r="D185" s="10">
        <f t="shared" si="12"/>
        <v>1</v>
      </c>
      <c r="E185" s="51">
        <f t="shared" si="11"/>
        <v>-66.666666666666671</v>
      </c>
      <c r="F185" s="13">
        <v>1</v>
      </c>
      <c r="G185" s="12">
        <v>0</v>
      </c>
    </row>
    <row r="186" spans="2:7" ht="17.850000000000001" customHeight="1" x14ac:dyDescent="0.2">
      <c r="B186" s="1" t="s">
        <v>179</v>
      </c>
      <c r="C186" s="39">
        <v>3</v>
      </c>
      <c r="D186" s="10">
        <f t="shared" si="12"/>
        <v>4</v>
      </c>
      <c r="E186" s="51">
        <f t="shared" si="11"/>
        <v>33.333333333333329</v>
      </c>
      <c r="F186" s="13">
        <v>2</v>
      </c>
      <c r="G186" s="12">
        <v>2</v>
      </c>
    </row>
    <row r="187" spans="2:7" ht="17.850000000000001" customHeight="1" x14ac:dyDescent="0.2">
      <c r="B187" s="45" t="s">
        <v>171</v>
      </c>
      <c r="C187" s="39">
        <v>1</v>
      </c>
      <c r="D187" s="10">
        <f t="shared" si="12"/>
        <v>0</v>
      </c>
      <c r="E187" s="51">
        <f t="shared" si="11"/>
        <v>-100</v>
      </c>
      <c r="F187" s="13">
        <v>0</v>
      </c>
      <c r="G187" s="12">
        <v>0</v>
      </c>
    </row>
    <row r="188" spans="2:7" ht="17.850000000000001" customHeight="1" x14ac:dyDescent="0.2">
      <c r="B188" s="1" t="s">
        <v>151</v>
      </c>
      <c r="C188" s="39">
        <v>49</v>
      </c>
      <c r="D188" s="10">
        <f t="shared" si="12"/>
        <v>7</v>
      </c>
      <c r="E188" s="51">
        <f t="shared" si="11"/>
        <v>-85.714285714285722</v>
      </c>
      <c r="F188" s="13">
        <v>5</v>
      </c>
      <c r="G188" s="12">
        <v>2</v>
      </c>
    </row>
    <row r="189" spans="2:7" ht="17.850000000000001" customHeight="1" x14ac:dyDescent="0.2">
      <c r="B189" s="1" t="s">
        <v>169</v>
      </c>
      <c r="C189" s="39">
        <v>0</v>
      </c>
      <c r="D189" s="10">
        <f t="shared" si="12"/>
        <v>2</v>
      </c>
      <c r="E189" s="51" t="s">
        <v>29</v>
      </c>
      <c r="F189" s="13">
        <v>0</v>
      </c>
      <c r="G189" s="12">
        <v>2</v>
      </c>
    </row>
    <row r="190" spans="2:7" ht="17.850000000000001" customHeight="1" x14ac:dyDescent="0.2">
      <c r="B190" s="1" t="s">
        <v>152</v>
      </c>
      <c r="C190" s="39">
        <v>43</v>
      </c>
      <c r="D190" s="10">
        <f t="shared" si="12"/>
        <v>7</v>
      </c>
      <c r="E190" s="51">
        <f t="shared" si="11"/>
        <v>-83.720930232558132</v>
      </c>
      <c r="F190" s="13">
        <v>4</v>
      </c>
      <c r="G190" s="12">
        <v>3</v>
      </c>
    </row>
    <row r="191" spans="2:7" ht="17.850000000000001" customHeight="1" x14ac:dyDescent="0.2">
      <c r="B191" s="1" t="s">
        <v>153</v>
      </c>
      <c r="C191" s="39">
        <v>19</v>
      </c>
      <c r="D191" s="10">
        <f t="shared" si="12"/>
        <v>2</v>
      </c>
      <c r="E191" s="51">
        <f t="shared" si="11"/>
        <v>-89.473684210526315</v>
      </c>
      <c r="F191" s="13">
        <v>2</v>
      </c>
      <c r="G191" s="12">
        <v>0</v>
      </c>
    </row>
    <row r="192" spans="2:7" ht="17.850000000000001" customHeight="1" x14ac:dyDescent="0.2">
      <c r="B192" s="1" t="s">
        <v>154</v>
      </c>
      <c r="C192" s="39">
        <v>5</v>
      </c>
      <c r="D192" s="10">
        <f t="shared" si="12"/>
        <v>2</v>
      </c>
      <c r="E192" s="51">
        <f t="shared" si="11"/>
        <v>-60</v>
      </c>
      <c r="F192" s="13">
        <v>2</v>
      </c>
      <c r="G192" s="12">
        <v>0</v>
      </c>
    </row>
    <row r="193" spans="1:7" s="4" customFormat="1" ht="17.850000000000001" customHeight="1" x14ac:dyDescent="0.2">
      <c r="A193" s="1"/>
      <c r="B193" s="1" t="s">
        <v>155</v>
      </c>
      <c r="C193" s="39">
        <v>170</v>
      </c>
      <c r="D193" s="10">
        <f t="shared" si="12"/>
        <v>7</v>
      </c>
      <c r="E193" s="51">
        <f t="shared" si="11"/>
        <v>-95.882352941176478</v>
      </c>
      <c r="F193" s="13">
        <v>4</v>
      </c>
      <c r="G193" s="12">
        <v>3</v>
      </c>
    </row>
    <row r="194" spans="1:7" s="4" customFormat="1" ht="24.95" customHeight="1" x14ac:dyDescent="0.2">
      <c r="A194" s="1" t="s">
        <v>156</v>
      </c>
      <c r="B194" s="1"/>
      <c r="C194" s="40">
        <f>SUM(C195:C207)</f>
        <v>827</v>
      </c>
      <c r="D194" s="32">
        <f>SUM(D195:D207)</f>
        <v>737</v>
      </c>
      <c r="E194" s="51">
        <f t="shared" si="11"/>
        <v>-10.88270858524788</v>
      </c>
      <c r="F194" s="10">
        <f>SUM(F195:F207)</f>
        <v>427</v>
      </c>
      <c r="G194" s="11">
        <f>SUM(G195:G207)</f>
        <v>310</v>
      </c>
    </row>
    <row r="195" spans="1:7" s="4" customFormat="1" ht="17.100000000000001" customHeight="1" x14ac:dyDescent="0.2">
      <c r="A195" s="1"/>
      <c r="B195" s="1" t="s">
        <v>157</v>
      </c>
      <c r="C195" s="39">
        <v>669</v>
      </c>
      <c r="D195" s="10">
        <f>SUM(F195:G195)</f>
        <v>609</v>
      </c>
      <c r="E195" s="51">
        <f t="shared" si="11"/>
        <v>-8.9686098654708566</v>
      </c>
      <c r="F195" s="13">
        <v>344</v>
      </c>
      <c r="G195" s="12">
        <v>265</v>
      </c>
    </row>
    <row r="196" spans="1:7" s="4" customFormat="1" ht="17.100000000000001" customHeight="1" x14ac:dyDescent="0.2">
      <c r="A196" s="1"/>
      <c r="B196" s="1" t="s">
        <v>165</v>
      </c>
      <c r="C196" s="39">
        <v>0</v>
      </c>
      <c r="D196" s="10">
        <f t="shared" ref="D196:D203" si="14">SUM(F196:G196)</f>
        <v>5</v>
      </c>
      <c r="E196" s="51" t="s">
        <v>29</v>
      </c>
      <c r="F196" s="13">
        <v>2</v>
      </c>
      <c r="G196" s="12">
        <v>3</v>
      </c>
    </row>
    <row r="197" spans="1:7" s="4" customFormat="1" ht="17.100000000000001" customHeight="1" x14ac:dyDescent="0.2">
      <c r="A197" s="1"/>
      <c r="B197" s="35" t="s">
        <v>199</v>
      </c>
      <c r="C197" s="39">
        <v>0</v>
      </c>
      <c r="D197" s="10">
        <f>SUM(F197:G197)</f>
        <v>1</v>
      </c>
      <c r="E197" s="51" t="s">
        <v>29</v>
      </c>
      <c r="F197" s="13">
        <v>1</v>
      </c>
      <c r="G197" s="18">
        <v>0</v>
      </c>
    </row>
    <row r="198" spans="1:7" s="4" customFormat="1" ht="17.100000000000001" customHeight="1" x14ac:dyDescent="0.2">
      <c r="A198" s="1"/>
      <c r="B198" s="35" t="s">
        <v>210</v>
      </c>
      <c r="C198" s="39">
        <v>0</v>
      </c>
      <c r="D198" s="10">
        <f>SUM(F198:G198)</f>
        <v>2</v>
      </c>
      <c r="E198" s="51" t="s">
        <v>29</v>
      </c>
      <c r="F198" s="13">
        <v>2</v>
      </c>
      <c r="G198" s="18">
        <v>0</v>
      </c>
    </row>
    <row r="199" spans="1:7" s="4" customFormat="1" ht="17.100000000000001" customHeight="1" x14ac:dyDescent="0.2">
      <c r="A199" s="1"/>
      <c r="B199" s="1" t="s">
        <v>180</v>
      </c>
      <c r="C199" s="39">
        <v>1</v>
      </c>
      <c r="D199" s="10">
        <f t="shared" ref="D199" si="15">SUM(F199:G199)</f>
        <v>0</v>
      </c>
      <c r="E199" s="51">
        <f t="shared" si="11"/>
        <v>-100</v>
      </c>
      <c r="F199" s="17">
        <v>0</v>
      </c>
      <c r="G199" s="12">
        <v>0</v>
      </c>
    </row>
    <row r="200" spans="1:7" s="4" customFormat="1" ht="17.100000000000001" customHeight="1" x14ac:dyDescent="0.2">
      <c r="A200" s="1"/>
      <c r="B200" s="35" t="s">
        <v>200</v>
      </c>
      <c r="C200" s="39">
        <v>0</v>
      </c>
      <c r="D200" s="10">
        <f>SUM(F200:G200)</f>
        <v>1</v>
      </c>
      <c r="E200" s="51" t="s">
        <v>29</v>
      </c>
      <c r="F200" s="13">
        <v>1</v>
      </c>
      <c r="G200" s="18">
        <v>0</v>
      </c>
    </row>
    <row r="201" spans="1:7" s="4" customFormat="1" ht="17.100000000000001" customHeight="1" x14ac:dyDescent="0.2">
      <c r="A201" s="1"/>
      <c r="B201" s="1" t="s">
        <v>196</v>
      </c>
      <c r="C201" s="39">
        <v>1</v>
      </c>
      <c r="D201" s="10">
        <f>SUM(F201:G201)</f>
        <v>2</v>
      </c>
      <c r="E201" s="51">
        <f t="shared" si="11"/>
        <v>100</v>
      </c>
      <c r="F201" s="17">
        <v>2</v>
      </c>
      <c r="G201" s="12">
        <v>0</v>
      </c>
    </row>
    <row r="202" spans="1:7" s="4" customFormat="1" ht="17.100000000000001" customHeight="1" x14ac:dyDescent="0.2">
      <c r="A202" s="1"/>
      <c r="B202" s="1" t="s">
        <v>183</v>
      </c>
      <c r="C202" s="39">
        <v>3</v>
      </c>
      <c r="D202" s="10">
        <f t="shared" si="14"/>
        <v>2</v>
      </c>
      <c r="E202" s="51">
        <f t="shared" si="11"/>
        <v>-33.333333333333336</v>
      </c>
      <c r="F202" s="17">
        <v>0</v>
      </c>
      <c r="G202" s="12">
        <v>2</v>
      </c>
    </row>
    <row r="203" spans="1:7" s="4" customFormat="1" ht="17.100000000000001" customHeight="1" x14ac:dyDescent="0.2">
      <c r="A203" s="1"/>
      <c r="B203" s="1" t="s">
        <v>158</v>
      </c>
      <c r="C203" s="39">
        <v>148</v>
      </c>
      <c r="D203" s="10">
        <f t="shared" si="14"/>
        <v>105</v>
      </c>
      <c r="E203" s="51">
        <f t="shared" si="11"/>
        <v>-29.054054054054056</v>
      </c>
      <c r="F203" s="13">
        <v>68</v>
      </c>
      <c r="G203" s="12">
        <v>37</v>
      </c>
    </row>
    <row r="204" spans="1:7" s="4" customFormat="1" ht="17.100000000000001" customHeight="1" x14ac:dyDescent="0.2">
      <c r="A204" s="1"/>
      <c r="B204" s="35" t="s">
        <v>201</v>
      </c>
      <c r="C204" s="39">
        <v>0</v>
      </c>
      <c r="D204" s="10">
        <f>SUM(F204:G204)</f>
        <v>1</v>
      </c>
      <c r="E204" s="51" t="s">
        <v>29</v>
      </c>
      <c r="F204" s="13">
        <v>1</v>
      </c>
      <c r="G204" s="18">
        <v>0</v>
      </c>
    </row>
    <row r="205" spans="1:7" s="4" customFormat="1" ht="17.100000000000001" customHeight="1" x14ac:dyDescent="0.2">
      <c r="A205" s="1"/>
      <c r="B205" s="16" t="s">
        <v>184</v>
      </c>
      <c r="C205" s="39">
        <v>1</v>
      </c>
      <c r="D205" s="10">
        <f>SUM(F205:G205)</f>
        <v>0</v>
      </c>
      <c r="E205" s="51">
        <f t="shared" si="11"/>
        <v>-100</v>
      </c>
      <c r="F205" s="17">
        <v>0</v>
      </c>
      <c r="G205" s="12">
        <v>0</v>
      </c>
    </row>
    <row r="206" spans="1:7" s="4" customFormat="1" ht="17.100000000000001" customHeight="1" x14ac:dyDescent="0.2">
      <c r="A206" s="1"/>
      <c r="B206" s="16" t="s">
        <v>197</v>
      </c>
      <c r="C206" s="39">
        <v>1</v>
      </c>
      <c r="D206" s="10">
        <v>0</v>
      </c>
      <c r="E206" s="51">
        <f t="shared" si="11"/>
        <v>-100</v>
      </c>
      <c r="F206" s="17">
        <v>0</v>
      </c>
      <c r="G206" s="12">
        <v>0</v>
      </c>
    </row>
    <row r="207" spans="1:7" s="4" customFormat="1" ht="17.100000000000001" customHeight="1" x14ac:dyDescent="0.2">
      <c r="A207" s="1"/>
      <c r="B207" s="7" t="s">
        <v>159</v>
      </c>
      <c r="C207" s="39">
        <v>3</v>
      </c>
      <c r="D207" s="10">
        <f>SUM(F207:G207)</f>
        <v>9</v>
      </c>
      <c r="E207" s="51">
        <f>(((D207/C207-1)*100))</f>
        <v>200</v>
      </c>
      <c r="F207" s="13">
        <v>6</v>
      </c>
      <c r="G207" s="12">
        <v>3</v>
      </c>
    </row>
    <row r="208" spans="1:7" s="16" customFormat="1" ht="9.9499999999999993" customHeight="1" x14ac:dyDescent="0.2">
      <c r="A208" s="21"/>
      <c r="B208" s="21"/>
      <c r="C208" s="41"/>
      <c r="D208" s="22"/>
      <c r="E208" s="52"/>
      <c r="F208" s="22"/>
      <c r="G208" s="21"/>
    </row>
    <row r="209" spans="1:7" s="16" customFormat="1" ht="9.9499999999999993" customHeight="1" x14ac:dyDescent="0.2">
      <c r="E209" s="53"/>
    </row>
    <row r="210" spans="1:7" s="7" customFormat="1" ht="15" customHeight="1" x14ac:dyDescent="0.2">
      <c r="A210" s="23" t="s">
        <v>160</v>
      </c>
      <c r="B210" s="23"/>
      <c r="C210" s="24"/>
      <c r="D210" s="24"/>
      <c r="E210" s="54"/>
      <c r="F210" s="24"/>
      <c r="G210" s="27"/>
    </row>
    <row r="211" spans="1:7" s="7" customFormat="1" ht="15" customHeight="1" x14ac:dyDescent="0.2">
      <c r="A211" s="25" t="s">
        <v>161</v>
      </c>
      <c r="B211" s="23"/>
      <c r="C211" s="24"/>
      <c r="D211" s="24"/>
      <c r="E211" s="54"/>
      <c r="F211" s="24"/>
      <c r="G211" s="27"/>
    </row>
    <row r="212" spans="1:7" s="7" customFormat="1" ht="15" customHeight="1" x14ac:dyDescent="0.2">
      <c r="A212" s="23" t="s">
        <v>162</v>
      </c>
      <c r="B212" s="23"/>
      <c r="C212" s="24"/>
      <c r="D212" s="24"/>
      <c r="E212" s="54"/>
      <c r="F212" s="24"/>
      <c r="G212" s="27"/>
    </row>
    <row r="213" spans="1:7" s="7" customFormat="1" ht="15" customHeight="1" x14ac:dyDescent="0.2">
      <c r="A213" s="23" t="s">
        <v>163</v>
      </c>
      <c r="B213" s="23"/>
      <c r="C213" s="24"/>
      <c r="D213" s="24"/>
      <c r="E213" s="55"/>
      <c r="F213" s="1"/>
      <c r="G213" s="1"/>
    </row>
    <row r="214" spans="1:7" s="7" customFormat="1" ht="13.15" customHeight="1" x14ac:dyDescent="0.2">
      <c r="A214" s="1"/>
      <c r="B214" s="1"/>
      <c r="C214" s="16"/>
      <c r="D214" s="1"/>
      <c r="E214" s="56"/>
      <c r="F214" s="1"/>
      <c r="G214" s="1"/>
    </row>
    <row r="215" spans="1:7" s="7" customFormat="1" ht="13.15" customHeight="1" x14ac:dyDescent="0.2">
      <c r="A215" s="1"/>
      <c r="B215" s="1"/>
      <c r="C215" s="16"/>
      <c r="D215" s="1"/>
      <c r="E215" s="56"/>
      <c r="F215" s="1"/>
      <c r="G215" s="1"/>
    </row>
    <row r="216" spans="1:7" s="7" customFormat="1" ht="13.15" customHeight="1" x14ac:dyDescent="0.2">
      <c r="A216" s="1"/>
      <c r="B216" s="1"/>
      <c r="C216" s="16"/>
      <c r="D216" s="1"/>
      <c r="E216" s="56"/>
      <c r="F216" s="1"/>
      <c r="G216" s="1"/>
    </row>
    <row r="217" spans="1:7" s="7" customFormat="1" ht="13.15" customHeight="1" x14ac:dyDescent="0.2">
      <c r="A217" s="1"/>
      <c r="B217" s="1"/>
      <c r="C217" s="16"/>
      <c r="D217" s="1"/>
      <c r="E217" s="56"/>
      <c r="F217" s="1"/>
      <c r="G217" s="1"/>
    </row>
    <row r="218" spans="1:7" s="7" customFormat="1" ht="13.15" customHeight="1" x14ac:dyDescent="0.2">
      <c r="A218" s="1"/>
      <c r="B218" s="1"/>
      <c r="C218" s="16"/>
      <c r="D218" s="1"/>
      <c r="E218" s="56"/>
      <c r="F218" s="1"/>
      <c r="G218" s="1"/>
    </row>
    <row r="219" spans="1:7" s="7" customFormat="1" ht="13.15" customHeight="1" x14ac:dyDescent="0.2">
      <c r="A219" s="1"/>
      <c r="B219" s="1"/>
      <c r="C219" s="16"/>
      <c r="D219" s="1"/>
      <c r="E219" s="56"/>
      <c r="F219" s="1"/>
      <c r="G219" s="1"/>
    </row>
    <row r="220" spans="1:7" s="7" customFormat="1" ht="13.15" customHeight="1" x14ac:dyDescent="0.2">
      <c r="A220" s="1"/>
      <c r="B220" s="1"/>
      <c r="C220" s="16"/>
      <c r="D220" s="1"/>
      <c r="E220" s="56"/>
      <c r="F220" s="1"/>
      <c r="G220" s="1"/>
    </row>
    <row r="221" spans="1:7" s="7" customFormat="1" ht="13.15" customHeight="1" x14ac:dyDescent="0.2">
      <c r="A221" s="1"/>
      <c r="B221" s="1"/>
      <c r="C221" s="16"/>
      <c r="D221" s="1"/>
      <c r="E221" s="56"/>
      <c r="F221" s="1"/>
      <c r="G221" s="1"/>
    </row>
    <row r="222" spans="1:7" s="7" customFormat="1" ht="13.15" customHeight="1" x14ac:dyDescent="0.2">
      <c r="A222" s="1"/>
      <c r="B222" s="1"/>
      <c r="C222" s="16"/>
      <c r="D222" s="1"/>
      <c r="E222" s="56"/>
      <c r="F222" s="1"/>
      <c r="G222" s="1"/>
    </row>
    <row r="223" spans="1:7" s="7" customFormat="1" ht="13.15" customHeight="1" x14ac:dyDescent="0.2">
      <c r="A223" s="1"/>
      <c r="B223" s="1"/>
      <c r="C223" s="16"/>
      <c r="D223" s="1"/>
      <c r="E223" s="56"/>
      <c r="F223" s="1"/>
      <c r="G223" s="1"/>
    </row>
    <row r="224" spans="1:7" s="7" customFormat="1" ht="13.15" customHeight="1" x14ac:dyDescent="0.2">
      <c r="A224" s="1"/>
      <c r="B224" s="1"/>
      <c r="C224" s="16"/>
      <c r="D224" s="1"/>
      <c r="E224" s="56"/>
      <c r="F224" s="1"/>
      <c r="G224" s="1"/>
    </row>
    <row r="225" spans="1:7" s="7" customFormat="1" ht="13.15" customHeight="1" x14ac:dyDescent="0.2">
      <c r="A225" s="1"/>
      <c r="B225" s="1"/>
      <c r="C225" s="16"/>
      <c r="D225" s="1"/>
      <c r="E225" s="56"/>
      <c r="F225" s="1"/>
      <c r="G225" s="1"/>
    </row>
    <row r="226" spans="1:7" ht="13.15" customHeight="1" x14ac:dyDescent="0.2"/>
    <row r="227" spans="1:7" ht="13.15" customHeight="1" x14ac:dyDescent="0.2"/>
    <row r="228" spans="1:7" ht="13.15" customHeight="1" x14ac:dyDescent="0.2"/>
    <row r="229" spans="1:7" ht="13.15" customHeight="1" x14ac:dyDescent="0.2"/>
    <row r="230" spans="1:7" ht="13.15" customHeight="1" x14ac:dyDescent="0.2"/>
    <row r="231" spans="1:7" ht="13.15" customHeight="1" x14ac:dyDescent="0.2"/>
    <row r="232" spans="1:7" ht="13.15" customHeight="1" x14ac:dyDescent="0.2"/>
    <row r="233" spans="1:7" ht="13.15" customHeight="1" x14ac:dyDescent="0.2"/>
    <row r="234" spans="1:7" ht="13.15" customHeight="1" x14ac:dyDescent="0.2"/>
    <row r="235" spans="1:7" ht="13.15" customHeight="1" x14ac:dyDescent="0.2"/>
    <row r="236" spans="1:7" ht="13.15" customHeight="1" x14ac:dyDescent="0.2"/>
    <row r="237" spans="1:7" ht="13.15" customHeight="1" x14ac:dyDescent="0.2"/>
    <row r="238" spans="1:7" ht="13.15" customHeight="1" x14ac:dyDescent="0.2"/>
    <row r="239" spans="1:7" ht="13.15" customHeight="1" x14ac:dyDescent="0.2"/>
    <row r="240" spans="1:7" ht="13.15" customHeight="1" x14ac:dyDescent="0.2"/>
    <row r="241" ht="13.15" customHeight="1" x14ac:dyDescent="0.2"/>
    <row r="242" ht="13.15" customHeight="1" x14ac:dyDescent="0.2"/>
    <row r="243" ht="13.15" customHeight="1" x14ac:dyDescent="0.2"/>
    <row r="244" ht="13.15" customHeight="1" x14ac:dyDescent="0.2"/>
    <row r="245" ht="13.15" customHeight="1" x14ac:dyDescent="0.2"/>
    <row r="246" ht="13.15" customHeight="1" x14ac:dyDescent="0.2"/>
    <row r="247" ht="13.15" customHeight="1" x14ac:dyDescent="0.2"/>
    <row r="248" ht="13.15" customHeight="1" x14ac:dyDescent="0.2"/>
    <row r="249" ht="13.15" customHeight="1" x14ac:dyDescent="0.2"/>
    <row r="250" ht="13.15" customHeight="1" x14ac:dyDescent="0.2"/>
    <row r="251" ht="13.15" customHeight="1" x14ac:dyDescent="0.2"/>
    <row r="252" ht="13.15" customHeight="1" x14ac:dyDescent="0.2"/>
    <row r="253" ht="13.15" customHeight="1" x14ac:dyDescent="0.2"/>
    <row r="254" ht="13.15" customHeight="1" x14ac:dyDescent="0.2"/>
    <row r="255" ht="13.15" customHeight="1" x14ac:dyDescent="0.2"/>
    <row r="256" ht="13.15" customHeight="1" x14ac:dyDescent="0.2"/>
    <row r="257" ht="13.15" customHeight="1" x14ac:dyDescent="0.2"/>
    <row r="258" ht="13.15" customHeight="1" x14ac:dyDescent="0.2"/>
    <row r="259" ht="13.15" customHeight="1" x14ac:dyDescent="0.2"/>
    <row r="260" ht="13.15" customHeight="1" x14ac:dyDescent="0.2"/>
    <row r="261" ht="13.15" customHeight="1" x14ac:dyDescent="0.2"/>
    <row r="262" ht="13.15" customHeight="1" x14ac:dyDescent="0.2"/>
    <row r="263" ht="13.15" customHeight="1" x14ac:dyDescent="0.2"/>
    <row r="264" ht="13.15" customHeight="1" x14ac:dyDescent="0.2"/>
    <row r="265" ht="13.15" customHeight="1" x14ac:dyDescent="0.2"/>
    <row r="266" ht="13.15" customHeight="1" x14ac:dyDescent="0.2"/>
    <row r="267" ht="13.15" customHeight="1" x14ac:dyDescent="0.2"/>
    <row r="268" ht="13.15" customHeight="1" x14ac:dyDescent="0.2"/>
    <row r="269" ht="13.15" customHeight="1" x14ac:dyDescent="0.2"/>
    <row r="270" ht="13.15" customHeight="1" x14ac:dyDescent="0.2"/>
    <row r="271" ht="13.15" customHeight="1" x14ac:dyDescent="0.2"/>
    <row r="272" ht="13.15" customHeight="1" x14ac:dyDescent="0.2"/>
    <row r="273" ht="13.15" customHeight="1" x14ac:dyDescent="0.2"/>
    <row r="274" ht="13.15" customHeight="1" x14ac:dyDescent="0.2"/>
    <row r="275" ht="13.15" customHeight="1" x14ac:dyDescent="0.2"/>
    <row r="276" ht="13.15" customHeight="1" x14ac:dyDescent="0.2"/>
    <row r="277" ht="13.15" customHeight="1" x14ac:dyDescent="0.2"/>
    <row r="278" ht="13.15" customHeight="1" x14ac:dyDescent="0.2"/>
    <row r="279" ht="13.15" customHeight="1" x14ac:dyDescent="0.2"/>
    <row r="280" ht="13.15" customHeight="1" x14ac:dyDescent="0.2"/>
    <row r="281" ht="13.15" customHeight="1" x14ac:dyDescent="0.2"/>
    <row r="282" ht="13.15" customHeight="1" x14ac:dyDescent="0.2"/>
    <row r="283" ht="13.15" customHeight="1" x14ac:dyDescent="0.2"/>
    <row r="284" ht="13.15" customHeight="1" x14ac:dyDescent="0.2"/>
    <row r="285" ht="13.15" customHeight="1" x14ac:dyDescent="0.2"/>
    <row r="286" ht="13.15" customHeight="1" x14ac:dyDescent="0.2"/>
    <row r="287" ht="13.15" customHeight="1" x14ac:dyDescent="0.2"/>
    <row r="288" ht="13.15" customHeight="1" x14ac:dyDescent="0.2"/>
    <row r="289" ht="13.15" customHeight="1" x14ac:dyDescent="0.2"/>
    <row r="290" ht="13.15" customHeight="1" x14ac:dyDescent="0.2"/>
    <row r="291" ht="13.15" customHeight="1" x14ac:dyDescent="0.2"/>
    <row r="292" ht="13.15" customHeight="1" x14ac:dyDescent="0.2"/>
    <row r="293" ht="13.15" customHeight="1" x14ac:dyDescent="0.2"/>
    <row r="294" ht="13.15" customHeight="1" x14ac:dyDescent="0.2"/>
    <row r="295" ht="13.15" customHeight="1" x14ac:dyDescent="0.2"/>
    <row r="296" ht="13.15" customHeight="1" x14ac:dyDescent="0.2"/>
    <row r="297" ht="13.15" customHeight="1" x14ac:dyDescent="0.2"/>
    <row r="298" ht="13.15" customHeight="1" x14ac:dyDescent="0.2"/>
    <row r="299" ht="13.15" customHeight="1" x14ac:dyDescent="0.2"/>
    <row r="300" ht="13.15" customHeight="1" x14ac:dyDescent="0.2"/>
    <row r="301" ht="13.15" customHeight="1" x14ac:dyDescent="0.2"/>
    <row r="302" ht="13.15" customHeight="1" x14ac:dyDescent="0.2"/>
    <row r="303" ht="13.15" customHeight="1" x14ac:dyDescent="0.2"/>
    <row r="304" ht="13.15" customHeight="1" x14ac:dyDescent="0.2"/>
    <row r="305" ht="13.15" customHeight="1" x14ac:dyDescent="0.2"/>
    <row r="306" ht="13.15" customHeight="1" x14ac:dyDescent="0.2"/>
    <row r="307" ht="13.15" customHeight="1" x14ac:dyDescent="0.2"/>
  </sheetData>
  <mergeCells count="11">
    <mergeCell ref="A12:B12"/>
    <mergeCell ref="A1:G1"/>
    <mergeCell ref="A2:G2"/>
    <mergeCell ref="A3:G3"/>
    <mergeCell ref="A5:G5"/>
    <mergeCell ref="A6:G6"/>
    <mergeCell ref="A8:B10"/>
    <mergeCell ref="C8:G8"/>
    <mergeCell ref="C9:D9"/>
    <mergeCell ref="E9:E10"/>
    <mergeCell ref="F9:G9"/>
  </mergeCells>
  <printOptions horizontalCentered="1"/>
  <pageMargins left="0.74803149606299213" right="0.74803149606299213" top="0.98425196850393704" bottom="0.98425196850393704" header="0" footer="0"/>
  <pageSetup scale="92" orientation="portrait" r:id="rId1"/>
  <ignoredErrors>
    <ignoredError sqref="D26 D18 D43 D194 D103 D57 D15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NACIONALIDAD  </vt:lpstr>
      <vt:lpstr>'NACIONALIDAD 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SANTIMATEO</dc:creator>
  <cp:lastModifiedBy>DANIEL PREUDHOMME</cp:lastModifiedBy>
  <cp:lastPrinted>2026-03-18T16:06:48Z</cp:lastPrinted>
  <dcterms:created xsi:type="dcterms:W3CDTF">2025-08-07T20:12:26Z</dcterms:created>
  <dcterms:modified xsi:type="dcterms:W3CDTF">2026-03-18T16:06:56Z</dcterms:modified>
</cp:coreProperties>
</file>